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12240" windowHeight="9240" tabRatio="847" firstSheet="1" activeTab="3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" sheetId="56" r:id="rId7"/>
    <sheet name="II.B.1) conac" sheetId="18" r:id="rId8"/>
    <sheet name="CONCILIACIONES" sheetId="38" state="hidden" r:id="rId9"/>
  </sheets>
  <externalReferences>
    <externalReference r:id="rId10"/>
    <externalReference r:id="rId11"/>
  </externalReferences>
  <definedNames>
    <definedName name="_xlnm._FilterDatabase" localSheetId="1" hidden="1">'II.A)'!$A$14:$I$28</definedName>
    <definedName name="_xlnm._FilterDatabase" localSheetId="2" hidden="1">'II.A) (CONAC)'!$A$13:$I$23</definedName>
    <definedName name="_xlnm._FilterDatabase" localSheetId="3" hidden="1">'II.B.3)'!$A$12:$H$87</definedName>
    <definedName name="_xlnm._FilterDatabase" localSheetId="4" hidden="1">'II.B.4)'!$A$13:$H$51</definedName>
    <definedName name="_xlnm.Print_Area" localSheetId="8">CONCILIACIONES!$B$1:$E$82</definedName>
    <definedName name="_xlnm.Print_Area" localSheetId="1">'II.A)'!$A$1:$I$80</definedName>
    <definedName name="_xlnm.Print_Area" localSheetId="2">'II.A) (CONAC)'!$A$1:$I$71</definedName>
    <definedName name="_xlnm.Print_Area" localSheetId="6">'II.B.1)'!$A$1:$H$51</definedName>
    <definedName name="_xlnm.Print_Area" localSheetId="7">'II.B.1) conac'!$A$1:$H$48</definedName>
    <definedName name="_xlnm.Print_Area" localSheetId="5">'II.B.2)'!$A$1:$H$46</definedName>
    <definedName name="_xlnm.Print_Area" localSheetId="3">'II.B.3)'!$A$1:$H$100</definedName>
    <definedName name="_xlnm.Print_Area" localSheetId="4">'II.B.4)'!$A$1:$H$64</definedName>
    <definedName name="BALANZA">#REF!</definedName>
    <definedName name="LEGISLATURA">[1]BASE!$CW$5:$CW$27</definedName>
    <definedName name="_xlnm.Print_Titles" localSheetId="1">'II.A)'!$1:$10</definedName>
    <definedName name="_xlnm.Print_Titles" localSheetId="2">'II.A) (CONAC)'!$1:$9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'II.A)'!$A$1:$I$80</definedName>
    <definedName name="Z_02ED6F78_CCF0_4488_88F4_61AD80FDEF5C_.wvu.PrintArea" localSheetId="2" hidden="1">'II.A) (CONAC)'!$A$1:$I$71</definedName>
    <definedName name="Z_02ED6F78_CCF0_4488_88F4_61AD80FDEF5C_.wvu.PrintArea" localSheetId="6" hidden="1">'II.B.1)'!$A$1:$H$51</definedName>
    <definedName name="Z_02ED6F78_CCF0_4488_88F4_61AD80FDEF5C_.wvu.PrintArea" localSheetId="7" hidden="1">'II.B.1) conac'!$A$1:$H$48</definedName>
    <definedName name="Z_02ED6F78_CCF0_4488_88F4_61AD80FDEF5C_.wvu.PrintArea" localSheetId="5" hidden="1">'II.B.2)'!$A$1:$H$46</definedName>
    <definedName name="Z_02ED6F78_CCF0_4488_88F4_61AD80FDEF5C_.wvu.PrintArea" localSheetId="3" hidden="1">'II.B.3)'!$A$1:$H$100</definedName>
    <definedName name="Z_02ED6F78_CCF0_4488_88F4_61AD80FDEF5C_.wvu.PrintArea" localSheetId="4" hidden="1">'II.B.4)'!$A$1:$H$64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(CONAC)'!$1:$9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'II.A)'!$A$1:$I$80</definedName>
    <definedName name="Z_394C11A9_A002_4F81_A270_82E4690CAE93_.wvu.PrintArea" localSheetId="2" hidden="1">'II.A) (CONAC)'!$A$1:$I$71</definedName>
    <definedName name="Z_394C11A9_A002_4F81_A270_82E4690CAE93_.wvu.PrintArea" localSheetId="6" hidden="1">'II.B.1)'!$A$1:$H$51</definedName>
    <definedName name="Z_394C11A9_A002_4F81_A270_82E4690CAE93_.wvu.PrintArea" localSheetId="7" hidden="1">'II.B.1) conac'!$A$1:$H$48</definedName>
    <definedName name="Z_394C11A9_A002_4F81_A270_82E4690CAE93_.wvu.PrintArea" localSheetId="5" hidden="1">'II.B.2)'!$A$1:$H$46</definedName>
    <definedName name="Z_394C11A9_A002_4F81_A270_82E4690CAE93_.wvu.PrintArea" localSheetId="3" hidden="1">'II.B.3)'!$A$1:$H$100</definedName>
    <definedName name="Z_394C11A9_A002_4F81_A270_82E4690CAE93_.wvu.PrintArea" localSheetId="4" hidden="1">'II.B.4)'!$A$1:$H$64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(CONAC)'!$1:$9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'II.A)'!$A$1:$I$80</definedName>
    <definedName name="Z_514E3C48_D841_44E2_A84E_88FB3953028C_.wvu.PrintArea" localSheetId="2" hidden="1">'II.A) (CONAC)'!$A$1:$I$71</definedName>
    <definedName name="Z_514E3C48_D841_44E2_A84E_88FB3953028C_.wvu.PrintArea" localSheetId="6" hidden="1">'II.B.1)'!$A$1:$H$51</definedName>
    <definedName name="Z_514E3C48_D841_44E2_A84E_88FB3953028C_.wvu.PrintArea" localSheetId="7" hidden="1">'II.B.1) conac'!$A$1:$H$48</definedName>
    <definedName name="Z_514E3C48_D841_44E2_A84E_88FB3953028C_.wvu.PrintArea" localSheetId="5" hidden="1">'II.B.2)'!$A$1:$H$46</definedName>
    <definedName name="Z_514E3C48_D841_44E2_A84E_88FB3953028C_.wvu.PrintArea" localSheetId="3" hidden="1">'II.B.3)'!$A$1:$H$100</definedName>
    <definedName name="Z_514E3C48_D841_44E2_A84E_88FB3953028C_.wvu.PrintArea" localSheetId="4" hidden="1">'II.B.4)'!$A$1:$H$64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(CONAC)'!$1:$9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'II.A)'!$A$1:$I$80</definedName>
    <definedName name="Z_72A39590_B4DF_4F4C_9686_6E22659A5EA5_.wvu.PrintArea" localSheetId="2" hidden="1">'II.A) (CONAC)'!$A$1:$I$71</definedName>
    <definedName name="Z_72A39590_B4DF_4F4C_9686_6E22659A5EA5_.wvu.PrintArea" localSheetId="6" hidden="1">'II.B.1)'!$A$1:$H$51</definedName>
    <definedName name="Z_72A39590_B4DF_4F4C_9686_6E22659A5EA5_.wvu.PrintArea" localSheetId="7" hidden="1">'II.B.1) conac'!$A$1:$H$48</definedName>
    <definedName name="Z_72A39590_B4DF_4F4C_9686_6E22659A5EA5_.wvu.PrintArea" localSheetId="5" hidden="1">'II.B.2)'!$A$1:$H$46</definedName>
    <definedName name="Z_72A39590_B4DF_4F4C_9686_6E22659A5EA5_.wvu.PrintArea" localSheetId="3" hidden="1">'II.B.3)'!$A$1:$H$100</definedName>
    <definedName name="Z_72A39590_B4DF_4F4C_9686_6E22659A5EA5_.wvu.PrintArea" localSheetId="4" hidden="1">'II.B.4)'!$A$1:$H$64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(CONAC)'!$1:$9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'II.A)'!$A$1:$I$80</definedName>
    <definedName name="Z_77A1D3A8_8019_411B_94F4_8E27B4A7CAE1_.wvu.PrintArea" localSheetId="2" hidden="1">'II.A) (CONAC)'!$A$1:$I$71</definedName>
    <definedName name="Z_77A1D3A8_8019_411B_94F4_8E27B4A7CAE1_.wvu.PrintArea" localSheetId="6" hidden="1">'II.B.1)'!$A$1:$H$51</definedName>
    <definedName name="Z_77A1D3A8_8019_411B_94F4_8E27B4A7CAE1_.wvu.PrintArea" localSheetId="7" hidden="1">'II.B.1) conac'!$A$1:$H$48</definedName>
    <definedName name="Z_77A1D3A8_8019_411B_94F4_8E27B4A7CAE1_.wvu.PrintArea" localSheetId="5" hidden="1">'II.B.2)'!$A$1:$H$46</definedName>
    <definedName name="Z_77A1D3A8_8019_411B_94F4_8E27B4A7CAE1_.wvu.PrintArea" localSheetId="3" hidden="1">'II.B.3)'!$A$1:$H$100</definedName>
    <definedName name="Z_77A1D3A8_8019_411B_94F4_8E27B4A7CAE1_.wvu.PrintArea" localSheetId="4" hidden="1">'II.B.4)'!$A$1:$H$64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(CONAC)'!$1:$9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'II.A)'!$A$1:$I$80</definedName>
    <definedName name="Z_9A07BAE9_0566_463C_B4F7_6CF49387D47A_.wvu.PrintArea" localSheetId="2" hidden="1">'II.A) (CONAC)'!$A$1:$I$71</definedName>
    <definedName name="Z_9A07BAE9_0566_463C_B4F7_6CF49387D47A_.wvu.PrintArea" localSheetId="6" hidden="1">'II.B.1)'!$A$1:$H$51</definedName>
    <definedName name="Z_9A07BAE9_0566_463C_B4F7_6CF49387D47A_.wvu.PrintArea" localSheetId="7" hidden="1">'II.B.1) conac'!$A$1:$H$48</definedName>
    <definedName name="Z_9A07BAE9_0566_463C_B4F7_6CF49387D47A_.wvu.PrintArea" localSheetId="5" hidden="1">'II.B.2)'!$A$1:$H$46</definedName>
    <definedName name="Z_9A07BAE9_0566_463C_B4F7_6CF49387D47A_.wvu.PrintArea" localSheetId="3" hidden="1">'II.B.3)'!$A$1:$H$100</definedName>
    <definedName name="Z_9A07BAE9_0566_463C_B4F7_6CF49387D47A_.wvu.PrintArea" localSheetId="4" hidden="1">'II.B.4)'!$A$1:$H$64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(CONAC)'!$1:$9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38"/>
  <c r="D68"/>
  <c r="D67"/>
  <c r="D66"/>
  <c r="D65"/>
  <c r="D64"/>
  <c r="D63"/>
  <c r="E62" s="1"/>
  <c r="K40"/>
  <c r="D21"/>
  <c r="D20"/>
  <c r="D19"/>
  <c r="D15"/>
  <c r="E10" s="1"/>
  <c r="E17" l="1"/>
  <c r="D48" l="1"/>
  <c r="D37"/>
  <c r="D34"/>
  <c r="D33"/>
  <c r="D52"/>
  <c r="D30"/>
  <c r="D49"/>
  <c r="D31"/>
  <c r="D32"/>
  <c r="D35"/>
  <c r="D36"/>
  <c r="D38"/>
  <c r="D58" l="1"/>
  <c r="D56"/>
  <c r="E29" l="1"/>
  <c r="E27"/>
  <c r="E8" l="1"/>
  <c r="E72"/>
  <c r="E23" l="1"/>
  <c r="H23" s="1"/>
  <c r="H72"/>
</calcChain>
</file>

<file path=xl/sharedStrings.xml><?xml version="1.0" encoding="utf-8"?>
<sst xmlns="http://schemas.openxmlformats.org/spreadsheetml/2006/main" count="492" uniqueCount="297">
  <si>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</si>
  <si>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</si>
  <si>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</si>
  <si>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</si>
  <si>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</si>
  <si>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</si>
  <si>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</si>
  <si>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</si>
  <si>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</si>
  <si>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</si>
  <si>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</si>
  <si>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</si>
  <si>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1.2.1.4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</si>
  <si>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</si>
  <si>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</si>
  <si>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</si>
  <si>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</si>
  <si>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</si>
  <si>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</si>
  <si>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</si>
  <si>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</si>
  <si>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</si>
  <si>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</si>
  <si>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</si>
  <si>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</si>
  <si>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</si>
  <si>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</si>
  <si>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</si>
  <si>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</si>
  <si>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</si>
  <si>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</si>
  <si>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</si>
  <si>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</si>
  <si>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</si>
  <si>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</si>
  <si>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</si>
  <si>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</si>
  <si>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</si>
  <si>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</si>
  <si>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</si>
  <si>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</si>
  <si>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</si>
  <si>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</si>
  <si>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</si>
  <si>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</si>
  <si>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</si>
  <si>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</si>
  <si>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</si>
  <si>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</si>
  <si>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</si>
  <si>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</si>
  <si>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</si>
  <si>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</si>
  <si>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</si>
  <si>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</si>
  <si>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</si>
  <si>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</si>
  <si>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</si>
  <si>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</si>
  <si>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</si>
  <si>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</si>
  <si>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</si>
  <si>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</si>
  <si>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</si>
  <si>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</si>
  <si>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</si>
  <si>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</si>
  <si>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</si>
  <si>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</si>
  <si>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</si>
  <si>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</si>
  <si>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</si>
  <si>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</si>
  <si>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</si>
  <si>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</si>
  <si>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</si>
  <si>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</si>
  <si>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</si>
  <si>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</si>
  <si>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</si>
  <si>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</si>
  <si>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</si>
  <si>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</si>
  <si>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</si>
  <si>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</si>
  <si>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</si>
  <si>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</si>
  <si>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</si>
  <si>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</si>
  <si>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</si>
  <si>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</si>
  <si>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</si>
  <si>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</si>
  <si>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</si>
  <si>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</si>
  <si>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</si>
  <si>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</si>
  <si>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</si>
  <si>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</si>
  <si>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</si>
  <si>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</si>
  <si>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</si>
  <si>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</si>
  <si>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</si>
  <si>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</si>
  <si>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</si>
  <si>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</si>
  <si>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</si>
  <si>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</si>
  <si>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</si>
  <si>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</si>
  <si>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</si>
  <si>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</si>
  <si>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</si>
  <si>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</si>
  <si>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</si>
  <si>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</si>
  <si>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</si>
  <si>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</si>
  <si>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</si>
  <si>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</si>
  <si>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</si>
  <si>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</si>
  <si>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</si>
  <si>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</si>
  <si>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</si>
  <si>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</si>
  <si>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</si>
  <si>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</si>
  <si>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</si>
  <si>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</si>
  <si>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</si>
  <si>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</si>
  <si>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</si>
  <si>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</si>
  <si>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</si>
  <si>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</si>
  <si>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</si>
  <si>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</si>
  <si>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</si>
  <si>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</si>
  <si>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</si>
  <si>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</si>
  <si>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</si>
  <si>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</si>
  <si>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</si>
  <si>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</si>
  <si>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</si>
  <si>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</si>
  <si>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</si>
  <si>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</si>
  <si>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</si>
  <si>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</si>
  <si>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</si>
  <si>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</si>
  <si>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</si>
  <si>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</si>
  <si>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</si>
  <si>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</si>
  <si>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</si>
  <si>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</si>
  <si>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</si>
  <si>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</si>
  <si>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</si>
  <si>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</si>
  <si>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</si>
  <si>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</si>
  <si>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</si>
  <si>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</si>
  <si>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</si>
  <si>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</si>
  <si>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</si>
  <si>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</si>
  <si>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</si>
  <si>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</si>
  <si>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</si>
  <si>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</si>
  <si>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</si>
  <si>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</si>
  <si>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</si>
  <si>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</si>
  <si>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</si>
  <si>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</si>
  <si>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</si>
  <si>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</si>
  <si>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</si>
  <si>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</si>
  <si>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</si>
  <si>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</si>
  <si>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</si>
  <si>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</si>
  <si>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</si>
  <si>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</si>
  <si>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</si>
  <si>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</si>
  <si>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</si>
  <si>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</si>
  <si>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</si>
  <si>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</si>
  <si>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</si>
  <si>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</si>
  <si>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</si>
  <si>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</si>
  <si>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</si>
  <si>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</si>
  <si>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</si>
  <si>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</si>
  <si>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</si>
  <si>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</si>
  <si>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</si>
  <si>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</si>
  <si>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</si>
  <si>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</si>
  <si>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</si>
  <si>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</si>
  <si>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</si>
  <si>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</si>
  <si>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</si>
  <si>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</si>
  <si>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</si>
  <si>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</si>
  <si>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</si>
  <si>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</si>
  <si>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</si>
  <si>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</si>
  <si>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</si>
  <si>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</si>
  <si>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</si>
  <si>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</si>
  <si>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</si>
  <si>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</si>
  <si>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</si>
  <si>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</si>
  <si>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</si>
  <si>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</si>
  <si>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</si>
  <si>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</si>
  <si>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</si>
  <si>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</si>
  <si>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</si>
  <si>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</si>
  <si>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</si>
  <si>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</si>
  <si>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</si>
  <si>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</si>
  <si>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</si>
  <si>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</si>
  <si>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</si>
  <si>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</si>
  <si>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</si>
  <si>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</si>
  <si>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</si>
  <si>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</si>
  <si>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</si>
  <si>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</si>
  <si>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</si>
  <si>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</si>
  <si>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</si>
  <si>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</si>
  <si>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</si>
  <si>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</si>
  <si>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</si>
  <si>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</si>
  <si>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</si>
  <si>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</si>
  <si>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</si>
  <si>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</si>
  <si>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</si>
  <si>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</si>
  <si>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</si>
  <si>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</si>
  <si>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</si>
  <si>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</si>
  <si>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</si>
  <si>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</si>
  <si>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</si>
  <si>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</si>
  <si>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</si>
  <si>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</si>
  <si>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</si>
  <si>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</si>
  <si>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</si>
  <si>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</si>
  <si>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</si>
  <si>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</si>
  <si>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</si>
  <si>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</si>
  <si>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</si>
  <si>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</si>
  <si>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</si>
  <si>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</si>
  <si>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</si>
  <si>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</si>
  <si>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</si>
  <si>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</si>
  <si>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DEL 01 DE ENERO AL 31 DE AGOSTO DE 2021</t>
  </si>
  <si>
    <t>LXV Legislatura 2018-2021</t>
  </si>
</sst>
</file>

<file path=xl/styles.xml><?xml version="1.0" encoding="utf-8"?>
<styleSheet xmlns="http://schemas.openxmlformats.org/spreadsheetml/2006/main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#,##0_ ;[Red]\-#,##0\ "/>
    <numFmt numFmtId="168" formatCode="#,##0.00_ ;[Red]\-#,##0.00\ "/>
    <numFmt numFmtId="169" formatCode="#,##0.000000000"/>
    <numFmt numFmtId="170" formatCode="#,##0.00000000"/>
    <numFmt numFmtId="171" formatCode="_-* #,##0.00\ _€_-;\-* #,##0.00\ _€_-;_-* &quot;-&quot;??\ _€_-;_-@_-"/>
    <numFmt numFmtId="172" formatCode="_-[$€-2]* #,##0.00_-;\-[$€-2]* #,##0.00_-;_-[$€-2]* &quot;-&quot;??_-"/>
    <numFmt numFmtId="173" formatCode="_(* #,##0.00_);_(* \(#,##0.00\);_(* &quot;-&quot;??_);_(@_)"/>
    <numFmt numFmtId="174" formatCode="_-* #,##0.00_-;\-* #,##0.00_-;_-* \-??_-;_-@_-"/>
    <numFmt numFmtId="175" formatCode="[$-C0A]dd\-mmm\-yy;@"/>
    <numFmt numFmtId="176" formatCode="#,##0_ ;\-#,##0\ "/>
  </numFmts>
  <fonts count="7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5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4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20" applyNumberFormat="0" applyAlignment="0" applyProtection="0"/>
    <xf numFmtId="0" fontId="44" fillId="9" borderId="21" applyNumberFormat="0" applyAlignment="0" applyProtection="0"/>
    <xf numFmtId="0" fontId="45" fillId="9" borderId="20" applyNumberFormat="0" applyAlignment="0" applyProtection="0"/>
    <xf numFmtId="0" fontId="46" fillId="0" borderId="22" applyNumberFormat="0" applyFill="0" applyAlignment="0" applyProtection="0"/>
    <xf numFmtId="0" fontId="34" fillId="10" borderId="23" applyNumberFormat="0" applyAlignment="0" applyProtection="0"/>
    <xf numFmtId="0" fontId="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35" fillId="12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0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0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50" fillId="64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50" fillId="67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3" fillId="63" borderId="26" applyNumberFormat="0" applyAlignment="0" applyProtection="0"/>
    <xf numFmtId="0" fontId="53" fillId="68" borderId="26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54" fillId="69" borderId="27" applyNumberFormat="0" applyAlignment="0" applyProtection="0"/>
    <xf numFmtId="0" fontId="54" fillId="70" borderId="27" applyNumberFormat="0" applyAlignment="0" applyProtection="0"/>
    <xf numFmtId="0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2" borderId="0" applyNumberFormat="0" applyBorder="0" applyAlignment="0" applyProtection="0"/>
    <xf numFmtId="0" fontId="50" fillId="6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7" fillId="40" borderId="26" applyNumberFormat="0" applyAlignment="0" applyProtection="0"/>
    <xf numFmtId="0" fontId="57" fillId="49" borderId="26" applyNumberFormat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4" fontId="9" fillId="0" borderId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9" fillId="0" borderId="0" applyFill="0" applyBorder="0" applyAlignment="0" applyProtection="0"/>
    <xf numFmtId="173" fontId="6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55" borderId="0" applyNumberFormat="0" applyBorder="0" applyAlignment="0" applyProtection="0"/>
    <xf numFmtId="0" fontId="59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0" fillId="0" borderId="0"/>
    <xf numFmtId="0" fontId="71" fillId="0" borderId="0"/>
    <xf numFmtId="0" fontId="9" fillId="0" borderId="0"/>
    <xf numFmtId="0" fontId="7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71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8" fillId="0" borderId="0"/>
    <xf numFmtId="0" fontId="71" fillId="0" borderId="0"/>
    <xf numFmtId="0" fontId="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43" borderId="29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9" fillId="81" borderId="29" applyNumberForma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63" borderId="30" applyNumberFormat="0" applyAlignment="0" applyProtection="0"/>
    <xf numFmtId="0" fontId="60" fillId="68" borderId="30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5" fillId="0" borderId="35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56" fillId="0" borderId="36" applyNumberFormat="0" applyFill="0" applyAlignment="0" applyProtection="0"/>
    <xf numFmtId="0" fontId="56" fillId="0" borderId="37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5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/>
    <xf numFmtId="175" fontId="9" fillId="0" borderId="0"/>
    <xf numFmtId="43" fontId="6" fillId="0" borderId="0" applyFont="0" applyFill="0" applyBorder="0" applyAlignment="0" applyProtection="0"/>
    <xf numFmtId="175" fontId="1" fillId="0" borderId="0"/>
    <xf numFmtId="175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0" fontId="4" fillId="0" borderId="0"/>
  </cellStyleXfs>
  <cellXfs count="297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43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43" fontId="11" fillId="0" borderId="0" xfId="12" applyNumberFormat="1" applyFont="1"/>
    <xf numFmtId="0" fontId="9" fillId="0" borderId="14" xfId="12" applyBorder="1"/>
    <xf numFmtId="0" fontId="19" fillId="0" borderId="0" xfId="12" applyFont="1" applyFill="1" applyBorder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43" fontId="11" fillId="0" borderId="0" xfId="16" applyFont="1"/>
    <xf numFmtId="0" fontId="19" fillId="0" borderId="0" xfId="12" applyFont="1" applyFill="1" applyBorder="1" applyAlignment="1"/>
    <xf numFmtId="0" fontId="22" fillId="0" borderId="0" xfId="12" applyFont="1" applyFill="1" applyBorder="1" applyAlignment="1">
      <alignment horizontal="center"/>
    </xf>
    <xf numFmtId="167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67" fontId="10" fillId="0" borderId="13" xfId="18" applyNumberFormat="1" applyFont="1" applyFill="1" applyBorder="1" applyAlignment="1">
      <alignment horizontal="center"/>
    </xf>
    <xf numFmtId="167" fontId="10" fillId="0" borderId="14" xfId="19" applyNumberFormat="1" applyFont="1" applyFill="1" applyBorder="1" applyAlignment="1" applyProtection="1">
      <alignment horizontal="right"/>
      <protection locked="0"/>
    </xf>
    <xf numFmtId="167" fontId="10" fillId="0" borderId="9" xfId="19" applyNumberFormat="1" applyFont="1" applyFill="1" applyBorder="1" applyAlignment="1" applyProtection="1">
      <alignment horizontal="right"/>
      <protection locked="0"/>
    </xf>
    <xf numFmtId="167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67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67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67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67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3" fillId="0" borderId="0" xfId="12" applyFont="1"/>
    <xf numFmtId="0" fontId="24" fillId="0" borderId="0" xfId="12" applyFont="1" applyBorder="1"/>
    <xf numFmtId="0" fontId="24" fillId="0" borderId="0" xfId="12" applyFont="1"/>
    <xf numFmtId="43" fontId="24" fillId="0" borderId="0" xfId="16" applyFont="1"/>
    <xf numFmtId="43" fontId="24" fillId="0" borderId="6" xfId="16" applyFont="1" applyBorder="1"/>
    <xf numFmtId="0" fontId="23" fillId="0" borderId="0" xfId="12" applyFont="1" applyAlignment="1">
      <alignment horizontal="right"/>
    </xf>
    <xf numFmtId="43" fontId="23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67" fontId="10" fillId="0" borderId="14" xfId="12" applyNumberFormat="1" applyFont="1" applyFill="1" applyBorder="1" applyAlignment="1" applyProtection="1">
      <alignment vertical="center" wrapText="1"/>
      <protection locked="0"/>
    </xf>
    <xf numFmtId="167" fontId="10" fillId="0" borderId="0" xfId="20" applyNumberFormat="1" applyFont="1" applyFill="1"/>
    <xf numFmtId="167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67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67" fontId="17" fillId="0" borderId="1" xfId="12" applyNumberFormat="1" applyFont="1" applyFill="1" applyBorder="1" applyAlignment="1">
      <alignment vertical="center" wrapText="1"/>
    </xf>
    <xf numFmtId="43" fontId="10" fillId="0" borderId="0" xfId="12" applyNumberFormat="1" applyFont="1" applyFill="1"/>
    <xf numFmtId="43" fontId="10" fillId="0" borderId="0" xfId="16" applyFont="1" applyFill="1"/>
    <xf numFmtId="169" fontId="10" fillId="0" borderId="0" xfId="12" applyNumberFormat="1" applyFont="1" applyFill="1"/>
    <xf numFmtId="0" fontId="26" fillId="0" borderId="0" xfId="12" applyFont="1"/>
    <xf numFmtId="0" fontId="27" fillId="0" borderId="0" xfId="12" applyFont="1"/>
    <xf numFmtId="3" fontId="27" fillId="0" borderId="0" xfId="12" applyNumberFormat="1" applyFont="1"/>
    <xf numFmtId="3" fontId="26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4" xfId="12" applyNumberFormat="1" applyFont="1" applyFill="1" applyBorder="1" applyAlignment="1">
      <alignment horizontal="right" vertical="center" wrapText="1"/>
    </xf>
    <xf numFmtId="167" fontId="26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26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5" xfId="12" applyNumberFormat="1" applyFont="1" applyFill="1" applyBorder="1" applyAlignment="1">
      <alignment horizontal="right" vertical="center" wrapText="1"/>
    </xf>
    <xf numFmtId="3" fontId="29" fillId="4" borderId="1" xfId="12" applyNumberFormat="1" applyFont="1" applyFill="1" applyBorder="1" applyAlignment="1" applyProtection="1">
      <alignment horizontal="right" vertical="center" wrapText="1"/>
    </xf>
    <xf numFmtId="43" fontId="26" fillId="0" borderId="0" xfId="16" applyFont="1"/>
    <xf numFmtId="3" fontId="26" fillId="0" borderId="0" xfId="12" applyNumberFormat="1" applyFont="1"/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67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67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67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67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43" fontId="10" fillId="0" borderId="0" xfId="16" applyFont="1" applyAlignment="1">
      <alignment vertical="center"/>
    </xf>
    <xf numFmtId="43" fontId="10" fillId="0" borderId="0" xfId="12" applyNumberFormat="1" applyFont="1" applyAlignment="1">
      <alignment vertical="center"/>
    </xf>
    <xf numFmtId="168" fontId="20" fillId="0" borderId="0" xfId="21" applyNumberFormat="1" applyFont="1"/>
    <xf numFmtId="8" fontId="11" fillId="0" borderId="0" xfId="12" applyNumberFormat="1" applyFont="1" applyAlignment="1">
      <alignment vertical="center"/>
    </xf>
    <xf numFmtId="0" fontId="22" fillId="0" borderId="0" xfId="12" applyFont="1" applyFill="1" applyAlignment="1">
      <alignment horizontal="center"/>
    </xf>
    <xf numFmtId="0" fontId="22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67" fontId="17" fillId="0" borderId="14" xfId="12" applyNumberFormat="1" applyFont="1" applyFill="1" applyBorder="1" applyAlignment="1">
      <alignment horizontal="right" vertical="top" wrapText="1"/>
    </xf>
    <xf numFmtId="167" fontId="10" fillId="0" borderId="14" xfId="12" applyNumberFormat="1" applyFont="1" applyFill="1" applyBorder="1" applyAlignment="1" applyProtection="1">
      <alignment horizontal="right" vertical="top" wrapText="1"/>
    </xf>
    <xf numFmtId="167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67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67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43" fontId="23" fillId="0" borderId="0" xfId="16" applyFont="1"/>
    <xf numFmtId="43" fontId="24" fillId="0" borderId="0" xfId="16" applyFont="1" applyBorder="1"/>
    <xf numFmtId="3" fontId="24" fillId="0" borderId="0" xfId="12" applyNumberFormat="1" applyFont="1"/>
    <xf numFmtId="0" fontId="32" fillId="0" borderId="0" xfId="12" applyFont="1" applyFill="1"/>
    <xf numFmtId="0" fontId="23" fillId="0" borderId="0" xfId="12" applyFont="1" applyFill="1" applyAlignment="1">
      <alignment horizontal="center"/>
    </xf>
    <xf numFmtId="0" fontId="31" fillId="0" borderId="0" xfId="12" applyFont="1" applyFill="1"/>
    <xf numFmtId="0" fontId="24" fillId="3" borderId="1" xfId="12" applyFont="1" applyFill="1" applyBorder="1"/>
    <xf numFmtId="165" fontId="33" fillId="3" borderId="1" xfId="16" applyNumberFormat="1" applyFont="1" applyFill="1" applyBorder="1" applyAlignment="1" applyProtection="1">
      <alignment horizontal="center" vertical="center"/>
    </xf>
    <xf numFmtId="166" fontId="23" fillId="0" borderId="16" xfId="12" applyNumberFormat="1" applyFont="1" applyBorder="1"/>
    <xf numFmtId="3" fontId="23" fillId="0" borderId="0" xfId="12" applyNumberFormat="1" applyFont="1"/>
    <xf numFmtId="170" fontId="23" fillId="0" borderId="0" xfId="12" applyNumberFormat="1" applyFont="1"/>
    <xf numFmtId="166" fontId="23" fillId="0" borderId="0" xfId="16" applyNumberFormat="1" applyFont="1"/>
    <xf numFmtId="166" fontId="24" fillId="0" borderId="0" xfId="16" applyNumberFormat="1" applyFont="1"/>
    <xf numFmtId="166" fontId="24" fillId="0" borderId="0" xfId="12" applyNumberFormat="1" applyFont="1"/>
    <xf numFmtId="0" fontId="23" fillId="0" borderId="0" xfId="12" applyFont="1" applyAlignment="1">
      <alignment horizontal="center"/>
    </xf>
    <xf numFmtId="43" fontId="23" fillId="0" borderId="0" xfId="12" applyNumberFormat="1" applyFont="1" applyBorder="1"/>
    <xf numFmtId="0" fontId="23" fillId="0" borderId="0" xfId="12" applyFont="1" applyBorder="1"/>
    <xf numFmtId="43" fontId="24" fillId="0" borderId="0" xfId="12" applyNumberFormat="1" applyFont="1" applyBorder="1"/>
    <xf numFmtId="166" fontId="23" fillId="0" borderId="0" xfId="12" applyNumberFormat="1" applyFont="1"/>
    <xf numFmtId="41" fontId="24" fillId="0" borderId="0" xfId="16" applyNumberFormat="1" applyFont="1"/>
    <xf numFmtId="166" fontId="23" fillId="0" borderId="16" xfId="16" applyNumberFormat="1" applyFont="1" applyBorder="1"/>
    <xf numFmtId="1" fontId="10" fillId="0" borderId="0" xfId="12" applyNumberFormat="1" applyFont="1" applyFill="1"/>
    <xf numFmtId="0" fontId="9" fillId="0" borderId="0" xfId="12" applyProtection="1"/>
    <xf numFmtId="167" fontId="10" fillId="0" borderId="14" xfId="12" applyNumberFormat="1" applyFont="1" applyFill="1" applyBorder="1" applyAlignment="1" applyProtection="1">
      <alignment horizontal="right" vertical="center" wrapText="1"/>
    </xf>
    <xf numFmtId="167" fontId="17" fillId="0" borderId="14" xfId="12" applyNumberFormat="1" applyFont="1" applyFill="1" applyBorder="1" applyAlignment="1" applyProtection="1">
      <alignment horizontal="right" vertical="center" wrapText="1"/>
    </xf>
    <xf numFmtId="167" fontId="17" fillId="0" borderId="14" xfId="19" applyNumberFormat="1" applyFont="1" applyFill="1" applyBorder="1" applyAlignment="1" applyProtection="1">
      <alignment horizontal="right"/>
    </xf>
    <xf numFmtId="167" fontId="10" fillId="0" borderId="15" xfId="19" applyNumberFormat="1" applyFont="1" applyFill="1" applyBorder="1" applyAlignment="1" applyProtection="1">
      <alignment horizontal="right"/>
    </xf>
    <xf numFmtId="167" fontId="17" fillId="0" borderId="1" xfId="18" applyNumberFormat="1" applyFont="1" applyFill="1" applyBorder="1" applyAlignment="1" applyProtection="1">
      <alignment horizontal="right"/>
    </xf>
    <xf numFmtId="167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67" fontId="10" fillId="0" borderId="14" xfId="12" applyNumberFormat="1" applyFont="1" applyFill="1" applyBorder="1" applyProtection="1"/>
    <xf numFmtId="167" fontId="17" fillId="0" borderId="14" xfId="12" applyNumberFormat="1" applyFont="1" applyFill="1" applyBorder="1" applyAlignment="1" applyProtection="1">
      <alignment horizontal="right" vertical="top" wrapText="1"/>
    </xf>
    <xf numFmtId="167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0" fontId="26" fillId="0" borderId="2" xfId="12" applyFont="1" applyFill="1" applyBorder="1" applyAlignment="1">
      <alignment horizontal="justify" vertical="center" wrapText="1"/>
    </xf>
    <xf numFmtId="0" fontId="26" fillId="0" borderId="4" xfId="12" applyFont="1" applyFill="1" applyBorder="1" applyAlignment="1">
      <alignment horizontal="justify" vertical="center" wrapText="1"/>
    </xf>
    <xf numFmtId="3" fontId="26" fillId="0" borderId="13" xfId="12" applyNumberFormat="1" applyFont="1" applyFill="1" applyBorder="1" applyAlignment="1">
      <alignment horizontal="right" vertical="center" wrapText="1"/>
    </xf>
    <xf numFmtId="3" fontId="26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29" fillId="0" borderId="5" xfId="12" applyFont="1" applyFill="1" applyBorder="1" applyAlignment="1">
      <alignment horizontal="justify" vertical="center" wrapText="1"/>
    </xf>
    <xf numFmtId="0" fontId="29" fillId="0" borderId="7" xfId="12" applyFont="1" applyFill="1" applyBorder="1" applyAlignment="1">
      <alignment horizontal="justify" vertical="center" wrapText="1"/>
    </xf>
    <xf numFmtId="3" fontId="26" fillId="0" borderId="15" xfId="12" applyNumberFormat="1" applyFont="1" applyFill="1" applyBorder="1" applyAlignment="1">
      <alignment horizontal="right" vertical="center" wrapText="1"/>
    </xf>
    <xf numFmtId="0" fontId="29" fillId="0" borderId="10" xfId="12" applyFont="1" applyFill="1" applyBorder="1" applyAlignment="1">
      <alignment horizontal="justify" vertical="center" wrapText="1"/>
    </xf>
    <xf numFmtId="0" fontId="29" fillId="0" borderId="12" xfId="12" applyFont="1" applyFill="1" applyBorder="1" applyAlignment="1">
      <alignment horizontal="justify" vertical="center" wrapText="1"/>
    </xf>
    <xf numFmtId="3" fontId="29" fillId="0" borderId="1" xfId="12" applyNumberFormat="1" applyFont="1" applyFill="1" applyBorder="1" applyAlignment="1" applyProtection="1">
      <alignment horizontal="right" vertical="center" wrapText="1"/>
    </xf>
    <xf numFmtId="0" fontId="26" fillId="0" borderId="0" xfId="12" applyFont="1" applyFill="1"/>
    <xf numFmtId="167" fontId="26" fillId="0" borderId="14" xfId="12" applyNumberFormat="1" applyFont="1" applyFill="1" applyBorder="1" applyAlignment="1">
      <alignment horizontal="right" vertical="center" wrapText="1"/>
    </xf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67" fontId="10" fillId="0" borderId="14" xfId="12" applyNumberFormat="1" applyFont="1" applyFill="1" applyBorder="1" applyAlignment="1" applyProtection="1">
      <alignment horizontal="right" wrapText="1"/>
    </xf>
    <xf numFmtId="167" fontId="10" fillId="0" borderId="14" xfId="12" applyNumberFormat="1" applyFont="1" applyFill="1" applyBorder="1" applyAlignment="1" applyProtection="1">
      <alignment wrapText="1"/>
    </xf>
    <xf numFmtId="43" fontId="19" fillId="0" borderId="0" xfId="83" applyFont="1" applyFill="1" applyBorder="1"/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5" fontId="28" fillId="2" borderId="12" xfId="16" applyNumberFormat="1" applyFont="1" applyFill="1" applyBorder="1" applyAlignment="1" applyProtection="1">
      <alignment horizontal="center" vertical="center"/>
    </xf>
    <xf numFmtId="165" fontId="28" fillId="2" borderId="12" xfId="16" applyNumberFormat="1" applyFont="1" applyFill="1" applyBorder="1" applyAlignment="1" applyProtection="1">
      <alignment horizontal="center" vertical="center" wrapText="1"/>
    </xf>
    <xf numFmtId="165" fontId="28" fillId="2" borderId="11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165" fontId="14" fillId="2" borderId="1" xfId="16" applyNumberFormat="1" applyFont="1" applyFill="1" applyBorder="1" applyAlignment="1" applyProtection="1">
      <alignment horizontal="center" vertical="center" wrapText="1"/>
    </xf>
    <xf numFmtId="165" fontId="14" fillId="2" borderId="1" xfId="16" applyNumberFormat="1" applyFont="1" applyFill="1" applyBorder="1" applyAlignment="1" applyProtection="1">
      <alignment horizontal="center" vertical="center"/>
    </xf>
    <xf numFmtId="176" fontId="10" fillId="0" borderId="9" xfId="19" applyNumberFormat="1" applyFont="1" applyFill="1" applyBorder="1" applyAlignment="1" applyProtection="1">
      <alignment horizontal="right"/>
      <protection locked="0"/>
    </xf>
    <xf numFmtId="176" fontId="17" fillId="0" borderId="14" xfId="18" applyNumberFormat="1" applyFont="1" applyFill="1" applyBorder="1" applyAlignment="1">
      <alignment horizontal="right"/>
    </xf>
    <xf numFmtId="176" fontId="10" fillId="0" borderId="9" xfId="19" applyNumberFormat="1" applyFont="1" applyFill="1" applyBorder="1" applyAlignment="1" applyProtection="1">
      <alignment horizontal="right"/>
    </xf>
    <xf numFmtId="176" fontId="10" fillId="0" borderId="14" xfId="12" applyNumberFormat="1" applyFont="1" applyFill="1" applyBorder="1" applyAlignment="1" applyProtection="1">
      <alignment horizontal="right" vertical="center" wrapText="1"/>
    </xf>
    <xf numFmtId="176" fontId="10" fillId="0" borderId="0" xfId="20" applyNumberFormat="1" applyFont="1" applyFill="1"/>
    <xf numFmtId="0" fontId="12" fillId="0" borderId="0" xfId="12" applyFont="1" applyAlignment="1">
      <alignment horizont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0" xfId="12" applyFont="1"/>
    <xf numFmtId="176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76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67" fontId="17" fillId="0" borderId="10" xfId="19" applyNumberFormat="1" applyFont="1" applyFill="1" applyBorder="1" applyAlignment="1" applyProtection="1">
      <alignment horizontal="center"/>
      <protection locked="0"/>
    </xf>
    <xf numFmtId="167" fontId="17" fillId="0" borderId="12" xfId="19" applyNumberFormat="1" applyFont="1" applyFill="1" applyBorder="1" applyAlignment="1" applyProtection="1">
      <alignment horizontal="center"/>
      <protection locked="0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176" fontId="17" fillId="0" borderId="13" xfId="18" applyNumberFormat="1" applyFont="1" applyFill="1" applyBorder="1" applyAlignment="1" applyProtection="1">
      <alignment horizontal="right" vertical="center" wrapText="1"/>
    </xf>
    <xf numFmtId="176" fontId="17" fillId="0" borderId="15" xfId="18" applyNumberFormat="1" applyFont="1" applyFill="1" applyBorder="1" applyAlignment="1" applyProtection="1">
      <alignment horizontal="right" vertical="center" wrapText="1"/>
    </xf>
    <xf numFmtId="167" fontId="17" fillId="0" borderId="10" xfId="19" applyNumberFormat="1" applyFont="1" applyFill="1" applyBorder="1" applyAlignment="1" applyProtection="1">
      <alignment horizontal="center"/>
    </xf>
    <xf numFmtId="167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Border="1" applyAlignment="1">
      <alignment horizontal="justify"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176" fontId="17" fillId="0" borderId="43" xfId="19" applyNumberFormat="1" applyFont="1" applyFill="1" applyBorder="1" applyAlignment="1" applyProtection="1">
      <alignment horizontal="right" vertical="center" wrapText="1"/>
      <protection locked="0"/>
    </xf>
    <xf numFmtId="167" fontId="17" fillId="0" borderId="42" xfId="19" applyNumberFormat="1" applyFont="1" applyFill="1" applyBorder="1" applyAlignment="1" applyProtection="1">
      <alignment horizontal="center"/>
      <protection locked="0"/>
    </xf>
    <xf numFmtId="167" fontId="17" fillId="0" borderId="41" xfId="19" applyNumberFormat="1" applyFont="1" applyFill="1" applyBorder="1" applyAlignment="1" applyProtection="1">
      <alignment horizontal="center"/>
      <protection locked="0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165" fontId="14" fillId="2" borderId="2" xfId="16" applyNumberFormat="1" applyFont="1" applyFill="1" applyBorder="1" applyAlignment="1" applyProtection="1">
      <alignment horizontal="center" vertical="center"/>
    </xf>
    <xf numFmtId="165" fontId="14" fillId="2" borderId="4" xfId="16" applyNumberFormat="1" applyFont="1" applyFill="1" applyBorder="1" applyAlignment="1" applyProtection="1">
      <alignment horizontal="center" vertical="center"/>
    </xf>
    <xf numFmtId="165" fontId="14" fillId="2" borderId="8" xfId="16" applyNumberFormat="1" applyFont="1" applyFill="1" applyBorder="1" applyAlignment="1" applyProtection="1">
      <alignment horizontal="center" vertical="center"/>
    </xf>
    <xf numFmtId="165" fontId="14" fillId="2" borderId="9" xfId="16" applyNumberFormat="1" applyFont="1" applyFill="1" applyBorder="1" applyAlignment="1" applyProtection="1">
      <alignment horizontal="center" vertical="center"/>
    </xf>
    <xf numFmtId="165" fontId="14" fillId="2" borderId="5" xfId="16" applyNumberFormat="1" applyFont="1" applyFill="1" applyBorder="1" applyAlignment="1" applyProtection="1">
      <alignment horizontal="center" vertical="center"/>
    </xf>
    <xf numFmtId="165" fontId="14" fillId="2" borderId="7" xfId="16" applyNumberFormat="1" applyFont="1" applyFill="1" applyBorder="1" applyAlignment="1" applyProtection="1">
      <alignment horizontal="center" vertical="center"/>
    </xf>
    <xf numFmtId="165" fontId="14" fillId="2" borderId="13" xfId="16" applyNumberFormat="1" applyFont="1" applyFill="1" applyBorder="1" applyAlignment="1" applyProtection="1">
      <alignment horizontal="center" vertical="center"/>
    </xf>
    <xf numFmtId="165" fontId="14" fillId="2" borderId="15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9" fillId="0" borderId="0" xfId="12"/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11" fillId="0" borderId="8" xfId="12" applyFont="1" applyFill="1" applyBorder="1"/>
    <xf numFmtId="0" fontId="11" fillId="0" borderId="9" xfId="12" applyFont="1" applyFill="1" applyBorder="1"/>
    <xf numFmtId="0" fontId="12" fillId="0" borderId="0" xfId="12" applyFont="1" applyFill="1" applyAlignment="1">
      <alignment horizontal="center"/>
    </xf>
    <xf numFmtId="0" fontId="25" fillId="2" borderId="10" xfId="12" applyFont="1" applyFill="1" applyBorder="1" applyAlignment="1">
      <alignment horizontal="center"/>
    </xf>
    <xf numFmtId="0" fontId="25" fillId="2" borderId="11" xfId="12" applyFont="1" applyFill="1" applyBorder="1" applyAlignment="1">
      <alignment horizontal="center"/>
    </xf>
    <xf numFmtId="0" fontId="25" fillId="2" borderId="12" xfId="12" applyFont="1" applyFill="1" applyBorder="1" applyAlignment="1">
      <alignment horizontal="center"/>
    </xf>
    <xf numFmtId="0" fontId="25" fillId="2" borderId="13" xfId="12" applyFont="1" applyFill="1" applyBorder="1" applyAlignment="1">
      <alignment horizontal="center" vertical="center" wrapText="1"/>
    </xf>
    <xf numFmtId="0" fontId="25" fillId="2" borderId="15" xfId="12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/>
    </xf>
    <xf numFmtId="0" fontId="33" fillId="3" borderId="10" xfId="12" applyFont="1" applyFill="1" applyBorder="1"/>
    <xf numFmtId="0" fontId="33" fillId="3" borderId="12" xfId="12" applyFont="1" applyFill="1" applyBorder="1"/>
  </cellXfs>
  <cellStyles count="51554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3 5" xfId="51553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394606</xdr:colOff>
      <xdr:row>1</xdr:row>
      <xdr:rowOff>27213</xdr:rowOff>
    </xdr:from>
    <xdr:to>
      <xdr:col>8</xdr:col>
      <xdr:colOff>1537606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405506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394606</xdr:colOff>
      <xdr:row>1</xdr:row>
      <xdr:rowOff>27213</xdr:rowOff>
    </xdr:from>
    <xdr:to>
      <xdr:col>8</xdr:col>
      <xdr:colOff>1537607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662681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297737</xdr:colOff>
      <xdr:row>97</xdr:row>
      <xdr:rowOff>168875</xdr:rowOff>
    </xdr:from>
    <xdr:to>
      <xdr:col>8</xdr:col>
      <xdr:colOff>0</xdr:colOff>
      <xdr:row>100</xdr:row>
      <xdr:rowOff>14310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13737512" y="21904925"/>
          <a:ext cx="3001303" cy="41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6</xdr:col>
      <xdr:colOff>517072</xdr:colOff>
      <xdr:row>0</xdr:row>
      <xdr:rowOff>81643</xdr:rowOff>
    </xdr:from>
    <xdr:to>
      <xdr:col>7</xdr:col>
      <xdr:colOff>1592037</xdr:colOff>
      <xdr:row>6</xdr:row>
      <xdr:rowOff>40822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956847" y="81643"/>
          <a:ext cx="2722790" cy="11212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56027</xdr:colOff>
      <xdr:row>0</xdr:row>
      <xdr:rowOff>67235</xdr:rowOff>
    </xdr:from>
    <xdr:to>
      <xdr:col>1</xdr:col>
      <xdr:colOff>1050549</xdr:colOff>
      <xdr:row>8</xdr:row>
      <xdr:rowOff>111498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9002" y="67235"/>
          <a:ext cx="1766047" cy="15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3289935</xdr:colOff>
      <xdr:row>53</xdr:row>
      <xdr:rowOff>2241</xdr:rowOff>
    </xdr:from>
    <xdr:to>
      <xdr:col>2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 editAs="oneCell">
    <xdr:from>
      <xdr:col>6</xdr:col>
      <xdr:colOff>280151</xdr:colOff>
      <xdr:row>1</xdr:row>
      <xdr:rowOff>33614</xdr:rowOff>
    </xdr:from>
    <xdr:to>
      <xdr:col>7</xdr:col>
      <xdr:colOff>1344710</xdr:colOff>
      <xdr:row>6</xdr:row>
      <xdr:rowOff>11202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081751" y="224114"/>
          <a:ext cx="2445684" cy="977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44823</xdr:colOff>
      <xdr:row>1</xdr:row>
      <xdr:rowOff>33618</xdr:rowOff>
    </xdr:from>
    <xdr:to>
      <xdr:col>1</xdr:col>
      <xdr:colOff>411816</xdr:colOff>
      <xdr:row>9</xdr:row>
      <xdr:rowOff>21852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348" y="224118"/>
          <a:ext cx="1767168" cy="1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163286</xdr:colOff>
      <xdr:row>0</xdr:row>
      <xdr:rowOff>108858</xdr:rowOff>
    </xdr:from>
    <xdr:to>
      <xdr:col>7</xdr:col>
      <xdr:colOff>1469573</xdr:colOff>
      <xdr:row>6</xdr:row>
      <xdr:rowOff>54430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0288361" y="108858"/>
          <a:ext cx="2715986" cy="1117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44825</xdr:rowOff>
    </xdr:from>
    <xdr:to>
      <xdr:col>1</xdr:col>
      <xdr:colOff>1072963</xdr:colOff>
      <xdr:row>9</xdr:row>
      <xdr:rowOff>44265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1" y="235325"/>
          <a:ext cx="1766047" cy="15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309565</xdr:colOff>
      <xdr:row>1</xdr:row>
      <xdr:rowOff>23812</xdr:rowOff>
    </xdr:from>
    <xdr:to>
      <xdr:col>7</xdr:col>
      <xdr:colOff>1393034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482140" y="223837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41066</xdr:colOff>
      <xdr:row>0</xdr:row>
      <xdr:rowOff>28124</xdr:rowOff>
    </xdr:from>
    <xdr:to>
      <xdr:col>1</xdr:col>
      <xdr:colOff>1250157</xdr:colOff>
      <xdr:row>6</xdr:row>
      <xdr:rowOff>107680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1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309565</xdr:colOff>
      <xdr:row>1</xdr:row>
      <xdr:rowOff>23812</xdr:rowOff>
    </xdr:from>
    <xdr:to>
      <xdr:col>7</xdr:col>
      <xdr:colOff>1393033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063040" y="214312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41066</xdr:colOff>
      <xdr:row>0</xdr:row>
      <xdr:rowOff>28124</xdr:rowOff>
    </xdr:from>
    <xdr:to>
      <xdr:col>1</xdr:col>
      <xdr:colOff>1250155</xdr:colOff>
      <xdr:row>6</xdr:row>
      <xdr:rowOff>105279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EN%20CURSO/Miriam/PROYECTO%20TRANSPARENCIA/web/2021/Informaci&#243;n%20Financiera/08%20Agosto/EF%20INFORME%20DEL%20CONTRALOR/EF%20CON-MAY%202021%20%20EDI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IND EDIL"/>
      <sheetName val="ESF1"/>
      <sheetName val="EA2"/>
      <sheetName val="EAI3"/>
      <sheetName val="EAEPE4"/>
      <sheetName val="GI5"/>
      <sheetName val="GE6"/>
      <sheetName val="CONCILIACIONES"/>
      <sheetName val="CORTE CAJA"/>
      <sheetName val="COMP ING (LM)"/>
      <sheetName val="ANALISIS 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Impuestos</v>
          </cell>
        </row>
      </sheetData>
      <sheetData sheetId="11">
        <row r="4">
          <cell r="B4" t="str">
            <v>GESTIÓN 2018-2021</v>
          </cell>
        </row>
        <row r="75">
          <cell r="H75">
            <v>12798086.310000001</v>
          </cell>
        </row>
        <row r="81">
          <cell r="H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102</v>
      </c>
      <c r="B1" s="1" t="s">
        <v>103</v>
      </c>
      <c r="C1" s="1" t="s">
        <v>104</v>
      </c>
    </row>
    <row r="2" spans="1:3">
      <c r="A2" s="1" t="s">
        <v>101</v>
      </c>
      <c r="B2" s="1">
        <v>1</v>
      </c>
      <c r="C2" s="1">
        <v>2018</v>
      </c>
    </row>
    <row r="3" spans="1:3">
      <c r="A3" s="1" t="s">
        <v>105</v>
      </c>
      <c r="B3" s="1">
        <v>31</v>
      </c>
      <c r="C3" s="1">
        <v>2019</v>
      </c>
    </row>
    <row r="4" spans="1:3">
      <c r="A4" s="1" t="s">
        <v>106</v>
      </c>
      <c r="C4" s="1">
        <v>2020</v>
      </c>
    </row>
    <row r="5" spans="1:3">
      <c r="A5" s="1" t="s">
        <v>107</v>
      </c>
      <c r="C5" s="1">
        <v>2021</v>
      </c>
    </row>
    <row r="6" spans="1:3">
      <c r="A6" s="1" t="s">
        <v>108</v>
      </c>
      <c r="C6" s="1">
        <v>2022</v>
      </c>
    </row>
    <row r="7" spans="1:3">
      <c r="A7" s="1" t="s">
        <v>109</v>
      </c>
      <c r="C7" s="1">
        <v>2023</v>
      </c>
    </row>
    <row r="8" spans="1:3">
      <c r="A8" s="1" t="s">
        <v>110</v>
      </c>
      <c r="C8" s="1">
        <v>2024</v>
      </c>
    </row>
    <row r="9" spans="1:3">
      <c r="A9" s="1" t="s">
        <v>111</v>
      </c>
      <c r="C9" s="1">
        <v>2025</v>
      </c>
    </row>
    <row r="10" spans="1:3">
      <c r="A10" s="1" t="s">
        <v>112</v>
      </c>
      <c r="C10" s="1">
        <v>2026</v>
      </c>
    </row>
    <row r="11" spans="1:3">
      <c r="A11" s="1" t="s">
        <v>113</v>
      </c>
      <c r="C11" s="1">
        <v>2027</v>
      </c>
    </row>
    <row r="12" spans="1:3">
      <c r="A12" s="1" t="s">
        <v>114</v>
      </c>
      <c r="C12" s="1">
        <v>2028</v>
      </c>
    </row>
    <row r="13" spans="1:3">
      <c r="A13" s="1" t="s">
        <v>115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tabColor rgb="FF00B0F0"/>
    <pageSetUpPr autoPageBreaks="0"/>
  </sheetPr>
  <dimension ref="A1:I85"/>
  <sheetViews>
    <sheetView zoomScale="60" zoomScaleNormal="60" workbookViewId="0">
      <selection activeCell="A11" sqref="A11:C13"/>
    </sheetView>
  </sheetViews>
  <sheetFormatPr baseColWidth="10" defaultColWidth="11.5703125" defaultRowHeight="15"/>
  <cols>
    <col min="1" max="2" width="11.5703125" style="5" customWidth="1"/>
    <col min="3" max="3" width="47.140625" style="5" customWidth="1"/>
    <col min="4" max="9" width="23.7109375" style="5" customWidth="1"/>
    <col min="10" max="16384" width="11.5703125" style="5"/>
  </cols>
  <sheetData>
    <row r="1" spans="1:9" ht="15.75">
      <c r="A1" s="16"/>
      <c r="B1" s="16"/>
      <c r="C1" s="16"/>
      <c r="D1" s="16"/>
      <c r="E1" s="16"/>
      <c r="F1" s="16"/>
      <c r="G1" s="16"/>
      <c r="H1" s="16"/>
      <c r="I1" s="16"/>
    </row>
    <row r="2" spans="1:9" ht="15.75">
      <c r="A2" s="221" t="s">
        <v>116</v>
      </c>
      <c r="B2" s="221"/>
      <c r="C2" s="221"/>
      <c r="D2" s="221"/>
      <c r="E2" s="221"/>
      <c r="F2" s="221"/>
      <c r="G2" s="221"/>
      <c r="H2" s="221"/>
      <c r="I2" s="221"/>
    </row>
    <row r="3" spans="1:9" ht="15.75">
      <c r="A3" s="221" t="s">
        <v>296</v>
      </c>
      <c r="B3" s="221"/>
      <c r="C3" s="221"/>
      <c r="D3" s="221"/>
      <c r="E3" s="221"/>
      <c r="F3" s="221"/>
      <c r="G3" s="221"/>
      <c r="H3" s="221"/>
      <c r="I3" s="221"/>
    </row>
    <row r="4" spans="1:9" ht="15.75">
      <c r="A4" s="221" t="s">
        <v>117</v>
      </c>
      <c r="B4" s="221"/>
      <c r="C4" s="221"/>
      <c r="D4" s="221"/>
      <c r="E4" s="221"/>
      <c r="F4" s="221"/>
      <c r="G4" s="221"/>
      <c r="H4" s="221"/>
      <c r="I4" s="221"/>
    </row>
    <row r="5" spans="1:9" ht="15.75">
      <c r="A5" s="18"/>
      <c r="B5" s="18"/>
      <c r="C5" s="18"/>
      <c r="D5" s="18"/>
      <c r="E5" s="19"/>
      <c r="F5" s="18"/>
      <c r="G5" s="18"/>
      <c r="H5" s="18"/>
      <c r="I5" s="18"/>
    </row>
    <row r="6" spans="1:9" ht="15.75">
      <c r="A6" s="221" t="s">
        <v>118</v>
      </c>
      <c r="B6" s="221"/>
      <c r="C6" s="221"/>
      <c r="D6" s="221"/>
      <c r="E6" s="221"/>
      <c r="F6" s="221"/>
      <c r="G6" s="221"/>
      <c r="H6" s="221"/>
      <c r="I6" s="221"/>
    </row>
    <row r="7" spans="1:9" ht="15.75">
      <c r="A7" s="221" t="s">
        <v>127</v>
      </c>
      <c r="B7" s="221"/>
      <c r="C7" s="221"/>
      <c r="D7" s="221"/>
      <c r="E7" s="221"/>
      <c r="F7" s="221"/>
      <c r="G7" s="221"/>
      <c r="H7" s="221"/>
      <c r="I7" s="221"/>
    </row>
    <row r="8" spans="1:9" ht="15.75">
      <c r="A8" s="221" t="s">
        <v>295</v>
      </c>
      <c r="B8" s="221"/>
      <c r="C8" s="221"/>
      <c r="D8" s="221"/>
      <c r="E8" s="221"/>
      <c r="F8" s="221"/>
      <c r="G8" s="221"/>
      <c r="H8" s="221"/>
      <c r="I8" s="221"/>
    </row>
    <row r="9" spans="1:9" ht="15.75">
      <c r="A9" s="18"/>
      <c r="B9" s="18"/>
      <c r="C9" s="18"/>
      <c r="D9" s="18"/>
      <c r="E9" s="18"/>
      <c r="F9" s="18"/>
      <c r="G9" s="18"/>
      <c r="H9" s="18"/>
      <c r="I9" s="18"/>
    </row>
    <row r="10" spans="1:9" ht="15.75">
      <c r="A10" s="21"/>
      <c r="B10" s="21"/>
      <c r="C10" s="21"/>
      <c r="D10" s="6"/>
      <c r="E10" s="22"/>
      <c r="F10" s="22"/>
      <c r="G10" s="22"/>
      <c r="H10" s="22"/>
      <c r="I10" s="22"/>
    </row>
    <row r="11" spans="1:9" ht="15.75" customHeight="1">
      <c r="A11" s="225" t="s">
        <v>128</v>
      </c>
      <c r="B11" s="226"/>
      <c r="C11" s="227"/>
      <c r="D11" s="231" t="s">
        <v>129</v>
      </c>
      <c r="E11" s="232"/>
      <c r="F11" s="232"/>
      <c r="G11" s="232"/>
      <c r="H11" s="233"/>
      <c r="I11" s="225" t="s">
        <v>123</v>
      </c>
    </row>
    <row r="12" spans="1:9" ht="31.5">
      <c r="A12" s="228"/>
      <c r="B12" s="229"/>
      <c r="C12" s="230"/>
      <c r="D12" s="206" t="s">
        <v>130</v>
      </c>
      <c r="E12" s="206" t="s">
        <v>131</v>
      </c>
      <c r="F12" s="207" t="s">
        <v>132</v>
      </c>
      <c r="G12" s="207" t="s">
        <v>133</v>
      </c>
      <c r="H12" s="208" t="s">
        <v>134</v>
      </c>
      <c r="I12" s="234"/>
    </row>
    <row r="13" spans="1:9" ht="15.75">
      <c r="A13" s="230"/>
      <c r="B13" s="230"/>
      <c r="C13" s="230"/>
      <c r="D13" s="209" t="s">
        <v>135</v>
      </c>
      <c r="E13" s="209" t="s">
        <v>136</v>
      </c>
      <c r="F13" s="209" t="s">
        <v>137</v>
      </c>
      <c r="G13" s="209" t="s">
        <v>138</v>
      </c>
      <c r="H13" s="209" t="s">
        <v>139</v>
      </c>
      <c r="I13" s="209" t="s">
        <v>140</v>
      </c>
    </row>
    <row r="14" spans="1:9">
      <c r="A14" s="24"/>
      <c r="B14" s="25"/>
      <c r="C14" s="25"/>
      <c r="D14" s="26"/>
      <c r="E14" s="4"/>
      <c r="F14" s="26"/>
      <c r="G14" s="26"/>
      <c r="H14" s="26"/>
      <c r="I14" s="26"/>
    </row>
    <row r="15" spans="1:9" ht="24.6" customHeight="1">
      <c r="A15" s="222" t="s">
        <v>0</v>
      </c>
      <c r="B15" s="223"/>
      <c r="C15" s="224"/>
      <c r="D15" s="27">
        <v>276429383.87000006</v>
      </c>
      <c r="E15" s="28">
        <v>15925124.000000097</v>
      </c>
      <c r="F15" s="27">
        <v>292354507.87000012</v>
      </c>
      <c r="G15" s="28">
        <v>278946858.62</v>
      </c>
      <c r="H15" s="28">
        <v>278946858.62</v>
      </c>
      <c r="I15" s="29">
        <v>2517474.7499999404</v>
      </c>
    </row>
    <row r="16" spans="1:9" ht="24.6" customHeight="1">
      <c r="A16" s="222" t="s">
        <v>1</v>
      </c>
      <c r="B16" s="223"/>
      <c r="C16" s="224"/>
      <c r="D16" s="27">
        <v>0</v>
      </c>
      <c r="E16" s="28">
        <v>0</v>
      </c>
      <c r="F16" s="27">
        <v>0</v>
      </c>
      <c r="G16" s="28">
        <v>0</v>
      </c>
      <c r="H16" s="28">
        <v>0</v>
      </c>
      <c r="I16" s="29">
        <v>0</v>
      </c>
    </row>
    <row r="17" spans="1:9" ht="24.6" customHeight="1">
      <c r="A17" s="222" t="s">
        <v>2</v>
      </c>
      <c r="B17" s="223"/>
      <c r="C17" s="224"/>
      <c r="D17" s="27">
        <v>0</v>
      </c>
      <c r="E17" s="28">
        <v>0</v>
      </c>
      <c r="F17" s="27">
        <v>0</v>
      </c>
      <c r="G17" s="28">
        <v>0</v>
      </c>
      <c r="H17" s="28">
        <v>0</v>
      </c>
      <c r="I17" s="29">
        <v>0</v>
      </c>
    </row>
    <row r="18" spans="1:9" ht="24.6" customHeight="1">
      <c r="A18" s="222" t="s">
        <v>3</v>
      </c>
      <c r="B18" s="223"/>
      <c r="C18" s="224"/>
      <c r="D18" s="27">
        <v>103171402.32000002</v>
      </c>
      <c r="E18" s="216">
        <v>-4173834.9999999991</v>
      </c>
      <c r="F18" s="27">
        <v>98997567.320000023</v>
      </c>
      <c r="G18" s="28">
        <v>70185605.120000005</v>
      </c>
      <c r="H18" s="28">
        <v>70185605.120000005</v>
      </c>
      <c r="I18" s="216">
        <v>-32985797.200000018</v>
      </c>
    </row>
    <row r="19" spans="1:9" ht="24.6" customHeight="1">
      <c r="A19" s="222" t="s">
        <v>4</v>
      </c>
      <c r="B19" s="223"/>
      <c r="C19" s="224"/>
      <c r="D19" s="31">
        <v>22432728.700000003</v>
      </c>
      <c r="E19" s="218">
        <v>-1522045.7500000037</v>
      </c>
      <c r="F19" s="31">
        <v>20910682.949999999</v>
      </c>
      <c r="G19" s="31">
        <v>12357182.819999998</v>
      </c>
      <c r="H19" s="31">
        <v>12357182.819999998</v>
      </c>
      <c r="I19" s="218">
        <v>-10075545.880000005</v>
      </c>
    </row>
    <row r="20" spans="1:9" ht="24.6" customHeight="1">
      <c r="A20" s="222" t="s">
        <v>141</v>
      </c>
      <c r="B20" s="223"/>
      <c r="C20" s="224"/>
      <c r="D20" s="27">
        <v>22432728.700000003</v>
      </c>
      <c r="E20" s="216">
        <v>-1522045.7500000037</v>
      </c>
      <c r="F20" s="27">
        <v>20910682.949999999</v>
      </c>
      <c r="G20" s="28">
        <v>12357182.819999998</v>
      </c>
      <c r="H20" s="28">
        <v>12357182.819999998</v>
      </c>
      <c r="I20" s="216">
        <v>-10075545.880000005</v>
      </c>
    </row>
    <row r="21" spans="1:9" ht="24.6" customHeight="1">
      <c r="A21" s="222" t="s">
        <v>142</v>
      </c>
      <c r="B21" s="223"/>
      <c r="C21" s="224"/>
      <c r="D21" s="27">
        <v>0</v>
      </c>
      <c r="E21" s="28">
        <v>0</v>
      </c>
      <c r="F21" s="27">
        <v>0</v>
      </c>
      <c r="G21" s="28">
        <v>0</v>
      </c>
      <c r="H21" s="28">
        <v>0</v>
      </c>
      <c r="I21" s="29">
        <v>0</v>
      </c>
    </row>
    <row r="22" spans="1:9" ht="24.6" customHeight="1">
      <c r="A22" s="222" t="s">
        <v>5</v>
      </c>
      <c r="B22" s="223"/>
      <c r="C22" s="224"/>
      <c r="D22" s="31">
        <v>60003416.790000007</v>
      </c>
      <c r="E22" s="31">
        <v>115335258.23999999</v>
      </c>
      <c r="F22" s="31">
        <v>175338675.03</v>
      </c>
      <c r="G22" s="31">
        <v>128785635.99000001</v>
      </c>
      <c r="H22" s="31">
        <v>128785635.99000001</v>
      </c>
      <c r="I22" s="29">
        <v>68782219.200000003</v>
      </c>
    </row>
    <row r="23" spans="1:9" ht="24.6" customHeight="1">
      <c r="A23" s="222" t="s">
        <v>141</v>
      </c>
      <c r="B23" s="223"/>
      <c r="C23" s="224"/>
      <c r="D23" s="27">
        <v>60003416.790000007</v>
      </c>
      <c r="E23" s="28">
        <v>115335258.23999999</v>
      </c>
      <c r="F23" s="27">
        <v>175338675.03</v>
      </c>
      <c r="G23" s="28">
        <v>128785635.99000001</v>
      </c>
      <c r="H23" s="28">
        <v>128785635.99000001</v>
      </c>
      <c r="I23" s="29">
        <v>68782219.200000003</v>
      </c>
    </row>
    <row r="24" spans="1:9" ht="24.6" customHeight="1">
      <c r="A24" s="222" t="s">
        <v>142</v>
      </c>
      <c r="B24" s="223"/>
      <c r="C24" s="224"/>
      <c r="D24" s="27">
        <v>0</v>
      </c>
      <c r="E24" s="28">
        <v>0</v>
      </c>
      <c r="F24" s="27">
        <v>0</v>
      </c>
      <c r="G24" s="28">
        <v>0</v>
      </c>
      <c r="H24" s="28">
        <v>0</v>
      </c>
      <c r="I24" s="29">
        <v>0</v>
      </c>
    </row>
    <row r="25" spans="1:9" ht="24.6" customHeight="1">
      <c r="A25" s="222" t="s">
        <v>143</v>
      </c>
      <c r="B25" s="223"/>
      <c r="C25" s="224"/>
      <c r="D25" s="27">
        <v>0</v>
      </c>
      <c r="E25" s="28">
        <v>0</v>
      </c>
      <c r="F25" s="27">
        <v>0</v>
      </c>
      <c r="G25" s="28">
        <v>0</v>
      </c>
      <c r="H25" s="28">
        <v>0</v>
      </c>
      <c r="I25" s="29">
        <v>0</v>
      </c>
    </row>
    <row r="26" spans="1:9" ht="24.6" customHeight="1">
      <c r="A26" s="222" t="s">
        <v>51</v>
      </c>
      <c r="B26" s="223"/>
      <c r="C26" s="224"/>
      <c r="D26" s="27">
        <v>1649085750.99</v>
      </c>
      <c r="E26" s="28">
        <v>227422857.17000014</v>
      </c>
      <c r="F26" s="27">
        <v>1876508608.1600001</v>
      </c>
      <c r="G26" s="28">
        <v>1309510524.77</v>
      </c>
      <c r="H26" s="28">
        <v>1309510524.77</v>
      </c>
      <c r="I26" s="216">
        <v>-339575226.22000003</v>
      </c>
    </row>
    <row r="27" spans="1:9" ht="24.6" customHeight="1">
      <c r="A27" s="222" t="s">
        <v>52</v>
      </c>
      <c r="B27" s="223"/>
      <c r="C27" s="224"/>
      <c r="D27" s="27">
        <v>0</v>
      </c>
      <c r="E27" s="28">
        <v>0</v>
      </c>
      <c r="F27" s="27">
        <v>0</v>
      </c>
      <c r="G27" s="28">
        <v>0</v>
      </c>
      <c r="H27" s="28">
        <v>0</v>
      </c>
      <c r="I27" s="216">
        <v>0</v>
      </c>
    </row>
    <row r="28" spans="1:9" ht="24.6" customHeight="1">
      <c r="A28" s="222" t="s">
        <v>144</v>
      </c>
      <c r="B28" s="223"/>
      <c r="C28" s="224"/>
      <c r="D28" s="27">
        <v>0</v>
      </c>
      <c r="E28" s="28">
        <v>0</v>
      </c>
      <c r="F28" s="27">
        <v>0</v>
      </c>
      <c r="G28" s="28">
        <v>0</v>
      </c>
      <c r="H28" s="28">
        <v>0</v>
      </c>
      <c r="I28" s="29">
        <v>0</v>
      </c>
    </row>
    <row r="29" spans="1:9">
      <c r="A29" s="32"/>
      <c r="B29" s="33"/>
      <c r="C29" s="34"/>
      <c r="D29" s="35"/>
      <c r="E29" s="36"/>
      <c r="F29" s="36"/>
      <c r="G29" s="36"/>
      <c r="H29" s="36"/>
      <c r="I29" s="12"/>
    </row>
    <row r="30" spans="1:9" ht="15.75">
      <c r="A30" s="37"/>
      <c r="B30" s="38"/>
      <c r="C30" s="39" t="s">
        <v>145</v>
      </c>
      <c r="D30" s="40">
        <v>2111122682.6700001</v>
      </c>
      <c r="E30" s="40">
        <v>352987358.66000021</v>
      </c>
      <c r="F30" s="40">
        <v>2464110041.3300004</v>
      </c>
      <c r="G30" s="41">
        <v>1799785807.3199999</v>
      </c>
      <c r="H30" s="41">
        <v>1799785807.3199999</v>
      </c>
      <c r="I30" s="236">
        <v>-311336875.35000008</v>
      </c>
    </row>
    <row r="31" spans="1:9" ht="15.75">
      <c r="A31" s="23"/>
      <c r="B31" s="23"/>
      <c r="C31" s="23"/>
      <c r="D31" s="42"/>
      <c r="E31" s="42"/>
      <c r="G31" s="238" t="s">
        <v>146</v>
      </c>
      <c r="H31" s="239"/>
      <c r="I31" s="237"/>
    </row>
    <row r="32" spans="1:9" ht="15.75">
      <c r="A32" s="23"/>
      <c r="B32" s="23"/>
      <c r="C32" s="23"/>
      <c r="D32" s="42"/>
      <c r="E32" s="42"/>
      <c r="F32" s="30"/>
      <c r="G32" s="205"/>
      <c r="H32" s="13"/>
      <c r="I32" s="13"/>
    </row>
    <row r="33" spans="1:9" ht="15.75">
      <c r="A33" s="23"/>
      <c r="B33" s="23"/>
      <c r="C33" s="23"/>
      <c r="D33" s="23"/>
      <c r="E33" s="23"/>
      <c r="F33" s="30"/>
      <c r="G33" s="23"/>
      <c r="H33" s="23"/>
      <c r="I33" s="23"/>
    </row>
    <row r="34" spans="1:9" ht="15.75">
      <c r="A34" s="225" t="s">
        <v>147</v>
      </c>
      <c r="B34" s="226"/>
      <c r="C34" s="227"/>
      <c r="D34" s="244" t="s">
        <v>129</v>
      </c>
      <c r="E34" s="245"/>
      <c r="F34" s="245"/>
      <c r="G34" s="245"/>
      <c r="H34" s="246"/>
      <c r="I34" s="225" t="s">
        <v>123</v>
      </c>
    </row>
    <row r="35" spans="1:9" ht="31.5">
      <c r="A35" s="228"/>
      <c r="B35" s="229"/>
      <c r="C35" s="240"/>
      <c r="D35" s="206" t="s">
        <v>130</v>
      </c>
      <c r="E35" s="206" t="s">
        <v>148</v>
      </c>
      <c r="F35" s="207" t="s">
        <v>132</v>
      </c>
      <c r="G35" s="207" t="s">
        <v>133</v>
      </c>
      <c r="H35" s="208" t="s">
        <v>134</v>
      </c>
      <c r="I35" s="234"/>
    </row>
    <row r="36" spans="1:9" ht="15.75">
      <c r="A36" s="241"/>
      <c r="B36" s="242"/>
      <c r="C36" s="243"/>
      <c r="D36" s="209" t="s">
        <v>135</v>
      </c>
      <c r="E36" s="209" t="s">
        <v>136</v>
      </c>
      <c r="F36" s="209" t="s">
        <v>137</v>
      </c>
      <c r="G36" s="209" t="s">
        <v>138</v>
      </c>
      <c r="H36" s="209" t="s">
        <v>139</v>
      </c>
      <c r="I36" s="209" t="s">
        <v>140</v>
      </c>
    </row>
    <row r="37" spans="1:9">
      <c r="A37" s="24"/>
      <c r="B37" s="25"/>
      <c r="C37" s="43"/>
      <c r="D37" s="44"/>
      <c r="E37" s="44"/>
      <c r="F37" s="44"/>
      <c r="G37" s="44"/>
      <c r="H37" s="44"/>
      <c r="I37" s="44"/>
    </row>
    <row r="38" spans="1:9" ht="15.75">
      <c r="A38" s="45" t="s">
        <v>149</v>
      </c>
      <c r="B38" s="46"/>
      <c r="C38" s="8"/>
      <c r="D38" s="47">
        <v>2111122682.6700001</v>
      </c>
      <c r="E38" s="47">
        <v>352987358.66000021</v>
      </c>
      <c r="F38" s="47">
        <v>2464110041.3300004</v>
      </c>
      <c r="G38" s="47">
        <v>1799785807.3199999</v>
      </c>
      <c r="H38" s="47">
        <v>1799785807.3199999</v>
      </c>
      <c r="I38" s="217">
        <v>-311336875.35000008</v>
      </c>
    </row>
    <row r="39" spans="1:9">
      <c r="A39" s="190">
        <v>1</v>
      </c>
      <c r="B39" s="235" t="s">
        <v>0</v>
      </c>
      <c r="C39" s="235"/>
      <c r="D39" s="163">
        <v>276429383.87000006</v>
      </c>
      <c r="E39" s="163">
        <v>15925124.000000097</v>
      </c>
      <c r="F39" s="163">
        <v>292354507.87000012</v>
      </c>
      <c r="G39" s="163">
        <v>278946858.62</v>
      </c>
      <c r="H39" s="163">
        <v>278946858.62</v>
      </c>
      <c r="I39" s="163">
        <v>2517474.7499999404</v>
      </c>
    </row>
    <row r="40" spans="1:9">
      <c r="A40" s="190">
        <v>3</v>
      </c>
      <c r="B40" s="235" t="s">
        <v>2</v>
      </c>
      <c r="C40" s="235"/>
      <c r="D40" s="163">
        <v>0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</row>
    <row r="41" spans="1:9">
      <c r="A41" s="190">
        <v>4</v>
      </c>
      <c r="B41" s="235" t="s">
        <v>3</v>
      </c>
      <c r="C41" s="235"/>
      <c r="D41" s="163">
        <v>103171402.32000002</v>
      </c>
      <c r="E41" s="219">
        <v>-4173834.9999999991</v>
      </c>
      <c r="F41" s="163">
        <v>98997567.320000023</v>
      </c>
      <c r="G41" s="163">
        <v>70185605.120000005</v>
      </c>
      <c r="H41" s="163">
        <v>70185605.120000005</v>
      </c>
      <c r="I41" s="219">
        <v>-32985797.200000018</v>
      </c>
    </row>
    <row r="42" spans="1:9">
      <c r="A42" s="190" t="s">
        <v>284</v>
      </c>
      <c r="B42" s="235" t="s">
        <v>4</v>
      </c>
      <c r="C42" s="235"/>
      <c r="D42" s="163">
        <v>22432728.700000003</v>
      </c>
      <c r="E42" s="219">
        <v>-1522045.7500000037</v>
      </c>
      <c r="F42" s="163">
        <v>20910682.949999999</v>
      </c>
      <c r="G42" s="163">
        <v>12357182.819999998</v>
      </c>
      <c r="H42" s="163">
        <v>12357182.819999998</v>
      </c>
      <c r="I42" s="219">
        <v>-10075545.880000005</v>
      </c>
    </row>
    <row r="43" spans="1:9">
      <c r="A43" s="190">
        <v>5</v>
      </c>
      <c r="B43" s="7" t="s">
        <v>141</v>
      </c>
      <c r="C43" s="4"/>
      <c r="D43" s="163">
        <v>22432728.700000003</v>
      </c>
      <c r="E43" s="219">
        <v>-1522045.7500000037</v>
      </c>
      <c r="F43" s="163">
        <v>20910682.949999999</v>
      </c>
      <c r="G43" s="163">
        <v>12357182.819999998</v>
      </c>
      <c r="H43" s="163">
        <v>12357182.819999998</v>
      </c>
      <c r="I43" s="219">
        <v>-10075545.880000005</v>
      </c>
    </row>
    <row r="44" spans="1:9">
      <c r="A44" s="190" t="s">
        <v>285</v>
      </c>
      <c r="B44" s="7" t="s">
        <v>142</v>
      </c>
      <c r="C44" s="4"/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</row>
    <row r="45" spans="1:9">
      <c r="A45" s="190" t="s">
        <v>284</v>
      </c>
      <c r="B45" s="235" t="s">
        <v>5</v>
      </c>
      <c r="C45" s="235"/>
      <c r="D45" s="163">
        <v>60003416.790000007</v>
      </c>
      <c r="E45" s="163">
        <v>115335258.23999999</v>
      </c>
      <c r="F45" s="163">
        <v>175338675.03</v>
      </c>
      <c r="G45" s="163">
        <v>128785635.99000001</v>
      </c>
      <c r="H45" s="163">
        <v>128785635.99000001</v>
      </c>
      <c r="I45" s="163">
        <v>68782219.200000003</v>
      </c>
    </row>
    <row r="46" spans="1:9">
      <c r="A46" s="190">
        <v>6</v>
      </c>
      <c r="B46" s="7" t="s">
        <v>141</v>
      </c>
      <c r="C46" s="4"/>
      <c r="D46" s="163">
        <v>60003416.790000007</v>
      </c>
      <c r="E46" s="163">
        <v>115335258.23999999</v>
      </c>
      <c r="F46" s="163">
        <v>175338675.03</v>
      </c>
      <c r="G46" s="163">
        <v>128785635.99000001</v>
      </c>
      <c r="H46" s="163">
        <v>128785635.99000001</v>
      </c>
      <c r="I46" s="163">
        <v>68782219.200000003</v>
      </c>
    </row>
    <row r="47" spans="1:9">
      <c r="A47" s="190" t="s">
        <v>285</v>
      </c>
      <c r="B47" s="7" t="s">
        <v>142</v>
      </c>
      <c r="C47" s="4"/>
      <c r="D47" s="163">
        <v>0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</row>
    <row r="48" spans="1:9">
      <c r="A48" s="190">
        <v>8</v>
      </c>
      <c r="B48" s="235" t="s">
        <v>51</v>
      </c>
      <c r="C48" s="235"/>
      <c r="D48" s="163">
        <v>1649085750.99</v>
      </c>
      <c r="E48" s="163">
        <v>227422857.17000014</v>
      </c>
      <c r="F48" s="163">
        <v>1876508608.1600001</v>
      </c>
      <c r="G48" s="163">
        <v>1309510524.77</v>
      </c>
      <c r="H48" s="163">
        <v>1309510524.77</v>
      </c>
      <c r="I48" s="219">
        <v>-339575226.22000003</v>
      </c>
    </row>
    <row r="49" spans="1:9">
      <c r="A49" s="190">
        <v>9</v>
      </c>
      <c r="B49" s="235" t="s">
        <v>52</v>
      </c>
      <c r="C49" s="235"/>
      <c r="D49" s="163">
        <v>0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</row>
    <row r="50" spans="1:9">
      <c r="A50" s="48"/>
      <c r="B50" s="7"/>
      <c r="C50" s="49"/>
      <c r="D50" s="162"/>
      <c r="E50" s="163"/>
      <c r="F50" s="163"/>
      <c r="G50" s="163"/>
      <c r="H50" s="163"/>
      <c r="I50" s="163"/>
    </row>
    <row r="51" spans="1:9" ht="15.75">
      <c r="A51" s="45" t="s">
        <v>150</v>
      </c>
      <c r="B51" s="46"/>
      <c r="C51" s="49"/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</row>
    <row r="52" spans="1:9">
      <c r="A52" s="191">
        <v>2</v>
      </c>
      <c r="B52" s="235" t="s">
        <v>1</v>
      </c>
      <c r="C52" s="235"/>
      <c r="D52" s="163">
        <v>0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</row>
    <row r="53" spans="1:9">
      <c r="A53" s="190">
        <v>7</v>
      </c>
      <c r="B53" s="235" t="s">
        <v>143</v>
      </c>
      <c r="C53" s="235"/>
      <c r="D53" s="163">
        <v>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</row>
    <row r="54" spans="1:9">
      <c r="A54" s="190">
        <v>9</v>
      </c>
      <c r="B54" s="235" t="s">
        <v>52</v>
      </c>
      <c r="C54" s="235"/>
      <c r="D54" s="163">
        <v>0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</row>
    <row r="55" spans="1:9" ht="15.75">
      <c r="A55" s="50"/>
      <c r="B55" s="51"/>
      <c r="C55" s="52"/>
      <c r="D55" s="165"/>
      <c r="E55" s="165"/>
      <c r="F55" s="165"/>
      <c r="G55" s="165"/>
      <c r="H55" s="165"/>
      <c r="I55" s="165"/>
    </row>
    <row r="56" spans="1:9" ht="15.75">
      <c r="A56" s="45" t="s">
        <v>151</v>
      </c>
      <c r="B56" s="53"/>
      <c r="C56" s="49"/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</row>
    <row r="57" spans="1:9">
      <c r="A57" s="190">
        <v>0</v>
      </c>
      <c r="B57" s="235" t="s">
        <v>144</v>
      </c>
      <c r="C57" s="235"/>
      <c r="D57" s="163">
        <v>0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</row>
    <row r="58" spans="1:9">
      <c r="A58" s="32"/>
      <c r="B58" s="33"/>
      <c r="C58" s="34"/>
      <c r="D58" s="166"/>
      <c r="E58" s="166"/>
      <c r="F58" s="166"/>
      <c r="G58" s="166"/>
      <c r="H58" s="166"/>
      <c r="I58" s="166"/>
    </row>
    <row r="59" spans="1:9" ht="15.75">
      <c r="A59" s="37"/>
      <c r="B59" s="38"/>
      <c r="C59" s="54" t="s">
        <v>145</v>
      </c>
      <c r="D59" s="167">
        <v>2111122682.6700001</v>
      </c>
      <c r="E59" s="167">
        <v>352987358.66000021</v>
      </c>
      <c r="F59" s="167">
        <v>2464110041.3300004</v>
      </c>
      <c r="G59" s="167">
        <v>1799785807.3199999</v>
      </c>
      <c r="H59" s="167">
        <v>1799785807.3199999</v>
      </c>
      <c r="I59" s="247">
        <v>-311336875.35000008</v>
      </c>
    </row>
    <row r="60" spans="1:9" ht="15.75">
      <c r="A60" s="55"/>
      <c r="B60" s="55"/>
      <c r="C60" s="55"/>
      <c r="D60" s="168"/>
      <c r="E60" s="168"/>
      <c r="F60" s="168"/>
      <c r="G60" s="249" t="s">
        <v>146</v>
      </c>
      <c r="H60" s="250"/>
      <c r="I60" s="248"/>
    </row>
    <row r="61" spans="1:9">
      <c r="F61" s="17"/>
    </row>
    <row r="62" spans="1:9">
      <c r="D62" s="9"/>
      <c r="F62" s="11"/>
      <c r="H62" s="20"/>
    </row>
    <row r="85" spans="6:6">
      <c r="F85" s="9"/>
    </row>
  </sheetData>
  <mergeCells count="41">
    <mergeCell ref="I59:I60"/>
    <mergeCell ref="G60:H60"/>
    <mergeCell ref="B40:C40"/>
    <mergeCell ref="B41:C41"/>
    <mergeCell ref="B42:C42"/>
    <mergeCell ref="B45:C45"/>
    <mergeCell ref="B48:C48"/>
    <mergeCell ref="B49:C49"/>
    <mergeCell ref="B52:C52"/>
    <mergeCell ref="B53:C53"/>
    <mergeCell ref="B54:C54"/>
    <mergeCell ref="B57:C57"/>
    <mergeCell ref="I30:I31"/>
    <mergeCell ref="G31:H31"/>
    <mergeCell ref="A34:C36"/>
    <mergeCell ref="D34:H34"/>
    <mergeCell ref="I34:I35"/>
    <mergeCell ref="B39:C39"/>
    <mergeCell ref="A23:C23"/>
    <mergeCell ref="A24:C24"/>
    <mergeCell ref="A25:C25"/>
    <mergeCell ref="A26:C26"/>
    <mergeCell ref="A27:C27"/>
    <mergeCell ref="A28:C28"/>
    <mergeCell ref="A22:C22"/>
    <mergeCell ref="A11:C13"/>
    <mergeCell ref="D11:H11"/>
    <mergeCell ref="I11:I12"/>
    <mergeCell ref="A15:C15"/>
    <mergeCell ref="A16:C16"/>
    <mergeCell ref="A17:C17"/>
    <mergeCell ref="A18:C18"/>
    <mergeCell ref="A19:C19"/>
    <mergeCell ref="A20:C20"/>
    <mergeCell ref="A21:C21"/>
    <mergeCell ref="A8:I8"/>
    <mergeCell ref="A2:I2"/>
    <mergeCell ref="A3:I3"/>
    <mergeCell ref="A4:I4"/>
    <mergeCell ref="A6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autoPageBreaks="0"/>
  </sheetPr>
  <dimension ref="A1:I76"/>
  <sheetViews>
    <sheetView view="pageBreakPreview" zoomScale="60" zoomScaleNormal="85" workbookViewId="0">
      <selection activeCell="I25" sqref="I25:I26"/>
    </sheetView>
  </sheetViews>
  <sheetFormatPr baseColWidth="10" defaultColWidth="11.5703125" defaultRowHeight="15"/>
  <cols>
    <col min="1" max="2" width="11.5703125" style="192" customWidth="1"/>
    <col min="3" max="3" width="47.140625" style="192" customWidth="1"/>
    <col min="4" max="9" width="23.7109375" style="192" customWidth="1"/>
    <col min="10" max="16384" width="11.5703125" style="192"/>
  </cols>
  <sheetData>
    <row r="1" spans="1:9" ht="15.75">
      <c r="A1" s="16"/>
      <c r="B1" s="16"/>
      <c r="C1" s="16"/>
      <c r="D1" s="16"/>
      <c r="E1" s="16"/>
      <c r="F1" s="16"/>
      <c r="G1" s="16"/>
      <c r="H1" s="16"/>
      <c r="I1" s="16"/>
    </row>
    <row r="2" spans="1:9" ht="15.75">
      <c r="A2" s="221" t="s">
        <v>116</v>
      </c>
      <c r="B2" s="221"/>
      <c r="C2" s="221"/>
      <c r="D2" s="221"/>
      <c r="E2" s="221"/>
      <c r="F2" s="221"/>
      <c r="G2" s="221"/>
      <c r="H2" s="221"/>
      <c r="I2" s="221"/>
    </row>
    <row r="3" spans="1:9" ht="15.75">
      <c r="A3" s="221" t="s">
        <v>296</v>
      </c>
      <c r="B3" s="221"/>
      <c r="C3" s="221"/>
      <c r="D3" s="221"/>
      <c r="E3" s="221"/>
      <c r="F3" s="221"/>
      <c r="G3" s="221"/>
      <c r="H3" s="221"/>
      <c r="I3" s="221"/>
    </row>
    <row r="4" spans="1:9" ht="15.75">
      <c r="A4" s="221" t="s">
        <v>117</v>
      </c>
      <c r="B4" s="221"/>
      <c r="C4" s="221"/>
      <c r="D4" s="221"/>
      <c r="E4" s="221"/>
      <c r="F4" s="221"/>
      <c r="G4" s="221"/>
      <c r="H4" s="221"/>
      <c r="I4" s="221"/>
    </row>
    <row r="5" spans="1:9" ht="15.75">
      <c r="A5" s="18"/>
      <c r="B5" s="18"/>
      <c r="C5" s="18"/>
      <c r="D5" s="18"/>
      <c r="E5" s="19"/>
      <c r="F5" s="18"/>
      <c r="G5" s="18"/>
      <c r="H5" s="18"/>
      <c r="I5" s="18"/>
    </row>
    <row r="6" spans="1:9" ht="15.75">
      <c r="A6" s="221" t="s">
        <v>118</v>
      </c>
      <c r="B6" s="221"/>
      <c r="C6" s="221"/>
      <c r="D6" s="221"/>
      <c r="E6" s="221"/>
      <c r="F6" s="221"/>
      <c r="G6" s="221"/>
      <c r="H6" s="221"/>
      <c r="I6" s="221"/>
    </row>
    <row r="7" spans="1:9" ht="15.75">
      <c r="A7" s="221" t="s">
        <v>127</v>
      </c>
      <c r="B7" s="221"/>
      <c r="C7" s="221"/>
      <c r="D7" s="221"/>
      <c r="E7" s="221"/>
      <c r="F7" s="221"/>
      <c r="G7" s="221"/>
      <c r="H7" s="221"/>
      <c r="I7" s="221"/>
    </row>
    <row r="8" spans="1:9" ht="15.75">
      <c r="A8" s="221" t="s">
        <v>295</v>
      </c>
      <c r="B8" s="221"/>
      <c r="C8" s="221"/>
      <c r="D8" s="221"/>
      <c r="E8" s="221"/>
      <c r="F8" s="221"/>
      <c r="G8" s="221"/>
      <c r="H8" s="221"/>
      <c r="I8" s="221"/>
    </row>
    <row r="9" spans="1:9" ht="15.75">
      <c r="A9" s="21"/>
      <c r="B9" s="21"/>
      <c r="C9" s="21"/>
      <c r="D9" s="6"/>
      <c r="E9" s="22"/>
      <c r="F9" s="22"/>
      <c r="G9" s="22"/>
      <c r="H9" s="22"/>
      <c r="I9" s="22"/>
    </row>
    <row r="10" spans="1:9" ht="15.75" customHeight="1">
      <c r="A10" s="225" t="s">
        <v>128</v>
      </c>
      <c r="B10" s="226"/>
      <c r="C10" s="227"/>
      <c r="D10" s="231" t="s">
        <v>129</v>
      </c>
      <c r="E10" s="232"/>
      <c r="F10" s="232"/>
      <c r="G10" s="232"/>
      <c r="H10" s="233"/>
      <c r="I10" s="225" t="s">
        <v>123</v>
      </c>
    </row>
    <row r="11" spans="1:9" ht="31.5">
      <c r="A11" s="228"/>
      <c r="B11" s="229"/>
      <c r="C11" s="230"/>
      <c r="D11" s="206" t="s">
        <v>130</v>
      </c>
      <c r="E11" s="206" t="s">
        <v>131</v>
      </c>
      <c r="F11" s="207" t="s">
        <v>132</v>
      </c>
      <c r="G11" s="207" t="s">
        <v>133</v>
      </c>
      <c r="H11" s="208" t="s">
        <v>134</v>
      </c>
      <c r="I11" s="234"/>
    </row>
    <row r="12" spans="1:9" ht="15.75">
      <c r="A12" s="230"/>
      <c r="B12" s="230"/>
      <c r="C12" s="230"/>
      <c r="D12" s="209" t="s">
        <v>135</v>
      </c>
      <c r="E12" s="209" t="s">
        <v>136</v>
      </c>
      <c r="F12" s="209" t="s">
        <v>137</v>
      </c>
      <c r="G12" s="209" t="s">
        <v>138</v>
      </c>
      <c r="H12" s="209" t="s">
        <v>139</v>
      </c>
      <c r="I12" s="209" t="s">
        <v>140</v>
      </c>
    </row>
    <row r="13" spans="1:9">
      <c r="A13" s="24"/>
      <c r="B13" s="25"/>
      <c r="C13" s="25"/>
      <c r="D13" s="26"/>
      <c r="E13" s="194"/>
      <c r="F13" s="26"/>
      <c r="G13" s="26"/>
      <c r="H13" s="26"/>
      <c r="I13" s="26"/>
    </row>
    <row r="14" spans="1:9" ht="24.6" customHeight="1">
      <c r="A14" s="222" t="s">
        <v>0</v>
      </c>
      <c r="B14" s="223"/>
      <c r="C14" s="224"/>
      <c r="D14" s="27">
        <v>276429383.87000006</v>
      </c>
      <c r="E14" s="28">
        <v>15925124.000000097</v>
      </c>
      <c r="F14" s="27">
        <v>292354507.87000012</v>
      </c>
      <c r="G14" s="28">
        <v>278946858.62</v>
      </c>
      <c r="H14" s="28">
        <v>278946858.62</v>
      </c>
      <c r="I14" s="29">
        <v>2517474.7499999404</v>
      </c>
    </row>
    <row r="15" spans="1:9" ht="24.6" customHeight="1">
      <c r="A15" s="222" t="s">
        <v>1</v>
      </c>
      <c r="B15" s="223"/>
      <c r="C15" s="224"/>
      <c r="D15" s="27">
        <v>0</v>
      </c>
      <c r="E15" s="28">
        <v>0</v>
      </c>
      <c r="F15" s="27">
        <v>0</v>
      </c>
      <c r="G15" s="28">
        <v>0</v>
      </c>
      <c r="H15" s="28">
        <v>0</v>
      </c>
      <c r="I15" s="29">
        <v>0</v>
      </c>
    </row>
    <row r="16" spans="1:9" ht="24.6" customHeight="1">
      <c r="A16" s="222" t="s">
        <v>2</v>
      </c>
      <c r="B16" s="223"/>
      <c r="C16" s="224"/>
      <c r="D16" s="27">
        <v>0</v>
      </c>
      <c r="E16" s="28">
        <v>0</v>
      </c>
      <c r="F16" s="27">
        <v>0</v>
      </c>
      <c r="G16" s="28">
        <v>0</v>
      </c>
      <c r="H16" s="28">
        <v>0</v>
      </c>
      <c r="I16" s="29">
        <v>0</v>
      </c>
    </row>
    <row r="17" spans="1:9" ht="24.6" customHeight="1">
      <c r="A17" s="222" t="s">
        <v>3</v>
      </c>
      <c r="B17" s="223"/>
      <c r="C17" s="224"/>
      <c r="D17" s="27">
        <v>103171402.32000002</v>
      </c>
      <c r="E17" s="216">
        <v>-4173834.9999999991</v>
      </c>
      <c r="F17" s="27">
        <v>98997567.320000023</v>
      </c>
      <c r="G17" s="28">
        <v>70185605.120000005</v>
      </c>
      <c r="H17" s="28">
        <v>70185605.120000005</v>
      </c>
      <c r="I17" s="216">
        <v>-32985797.200000018</v>
      </c>
    </row>
    <row r="18" spans="1:9" ht="24.6" customHeight="1">
      <c r="A18" s="222" t="s">
        <v>4</v>
      </c>
      <c r="B18" s="223"/>
      <c r="C18" s="224"/>
      <c r="D18" s="27">
        <v>22432728.700000003</v>
      </c>
      <c r="E18" s="216">
        <v>-1522045.7500000037</v>
      </c>
      <c r="F18" s="27">
        <v>20910682.949999999</v>
      </c>
      <c r="G18" s="28">
        <v>12357182.819999998</v>
      </c>
      <c r="H18" s="28">
        <v>12357182.819999998</v>
      </c>
      <c r="I18" s="216">
        <v>-10075545.880000005</v>
      </c>
    </row>
    <row r="19" spans="1:9" ht="24.6" customHeight="1">
      <c r="A19" s="222" t="s">
        <v>5</v>
      </c>
      <c r="B19" s="223"/>
      <c r="C19" s="224"/>
      <c r="D19" s="27">
        <v>60003416.790000007</v>
      </c>
      <c r="E19" s="28">
        <v>115335258.23999999</v>
      </c>
      <c r="F19" s="27">
        <v>175338675.03</v>
      </c>
      <c r="G19" s="28">
        <v>128785635.99000001</v>
      </c>
      <c r="H19" s="28">
        <v>128785635.99000001</v>
      </c>
      <c r="I19" s="29">
        <v>68782219.200000003</v>
      </c>
    </row>
    <row r="20" spans="1:9" ht="33.75" customHeight="1">
      <c r="A20" s="260" t="s">
        <v>287</v>
      </c>
      <c r="B20" s="261"/>
      <c r="C20" s="262"/>
      <c r="D20" s="27">
        <v>0</v>
      </c>
      <c r="E20" s="28">
        <v>0</v>
      </c>
      <c r="F20" s="27">
        <v>0</v>
      </c>
      <c r="G20" s="28">
        <v>0</v>
      </c>
      <c r="H20" s="28">
        <v>0</v>
      </c>
      <c r="I20" s="29">
        <v>0</v>
      </c>
    </row>
    <row r="21" spans="1:9" ht="32.25" customHeight="1">
      <c r="A21" s="260" t="s">
        <v>288</v>
      </c>
      <c r="B21" s="261"/>
      <c r="C21" s="262"/>
      <c r="D21" s="27">
        <v>1649085750.99</v>
      </c>
      <c r="E21" s="28">
        <v>227422857.17000014</v>
      </c>
      <c r="F21" s="27">
        <v>1876508608.1600001</v>
      </c>
      <c r="G21" s="28">
        <v>1309510524.77</v>
      </c>
      <c r="H21" s="28">
        <v>1309510524.77</v>
      </c>
      <c r="I21" s="216">
        <v>-339575226.22000003</v>
      </c>
    </row>
    <row r="22" spans="1:9" ht="34.5" customHeight="1">
      <c r="A22" s="260" t="s">
        <v>289</v>
      </c>
      <c r="B22" s="261"/>
      <c r="C22" s="262"/>
      <c r="D22" s="27">
        <v>0</v>
      </c>
      <c r="E22" s="28">
        <v>0</v>
      </c>
      <c r="F22" s="27">
        <v>0</v>
      </c>
      <c r="G22" s="28">
        <v>0</v>
      </c>
      <c r="H22" s="28">
        <v>0</v>
      </c>
      <c r="I22" s="29">
        <v>0</v>
      </c>
    </row>
    <row r="23" spans="1:9" ht="24.6" customHeight="1">
      <c r="A23" s="222" t="s">
        <v>144</v>
      </c>
      <c r="B23" s="223"/>
      <c r="C23" s="224"/>
      <c r="D23" s="27">
        <v>0</v>
      </c>
      <c r="E23" s="28">
        <v>0</v>
      </c>
      <c r="F23" s="27">
        <v>0</v>
      </c>
      <c r="G23" s="28">
        <v>0</v>
      </c>
      <c r="H23" s="28">
        <v>0</v>
      </c>
      <c r="I23" s="29">
        <v>0</v>
      </c>
    </row>
    <row r="24" spans="1:9">
      <c r="A24" s="32"/>
      <c r="B24" s="33"/>
      <c r="C24" s="34"/>
      <c r="D24" s="35"/>
      <c r="E24" s="36"/>
      <c r="F24" s="36"/>
      <c r="G24" s="36"/>
      <c r="H24" s="36"/>
      <c r="I24" s="12"/>
    </row>
    <row r="25" spans="1:9" ht="15.75">
      <c r="A25" s="37"/>
      <c r="B25" s="38"/>
      <c r="C25" s="39" t="s">
        <v>145</v>
      </c>
      <c r="D25" s="40">
        <v>2111122682.6700001</v>
      </c>
      <c r="E25" s="40">
        <v>352987358.66000021</v>
      </c>
      <c r="F25" s="40">
        <v>2464110041.3300004</v>
      </c>
      <c r="G25" s="41">
        <v>1799785807.3199999</v>
      </c>
      <c r="H25" s="41">
        <v>1799785807.3199999</v>
      </c>
      <c r="I25" s="257">
        <v>-311336875.35000008</v>
      </c>
    </row>
    <row r="26" spans="1:9" ht="15.75">
      <c r="A26" s="23"/>
      <c r="B26" s="23"/>
      <c r="C26" s="23"/>
      <c r="D26" s="42"/>
      <c r="E26" s="42"/>
      <c r="G26" s="258" t="s">
        <v>146</v>
      </c>
      <c r="H26" s="259"/>
      <c r="I26" s="237"/>
    </row>
    <row r="27" spans="1:9" ht="15.75">
      <c r="A27" s="23"/>
      <c r="B27" s="23"/>
      <c r="C27" s="23"/>
      <c r="D27" s="42"/>
      <c r="E27" s="42"/>
      <c r="F27" s="30"/>
      <c r="G27" s="13"/>
      <c r="H27" s="13"/>
      <c r="I27" s="13"/>
    </row>
    <row r="28" spans="1:9" ht="15.75">
      <c r="A28" s="23"/>
      <c r="B28" s="23"/>
      <c r="C28" s="23"/>
      <c r="D28" s="23"/>
      <c r="E28" s="23"/>
      <c r="F28" s="30"/>
      <c r="G28" s="23"/>
      <c r="H28" s="23"/>
      <c r="I28" s="23"/>
    </row>
    <row r="29" spans="1:9" ht="15.75">
      <c r="A29" s="225" t="s">
        <v>147</v>
      </c>
      <c r="B29" s="226"/>
      <c r="C29" s="227"/>
      <c r="D29" s="244" t="s">
        <v>129</v>
      </c>
      <c r="E29" s="245"/>
      <c r="F29" s="245"/>
      <c r="G29" s="245"/>
      <c r="H29" s="246"/>
      <c r="I29" s="225" t="s">
        <v>123</v>
      </c>
    </row>
    <row r="30" spans="1:9" ht="31.5">
      <c r="A30" s="228"/>
      <c r="B30" s="229"/>
      <c r="C30" s="240"/>
      <c r="D30" s="206" t="s">
        <v>130</v>
      </c>
      <c r="E30" s="206" t="s">
        <v>148</v>
      </c>
      <c r="F30" s="207" t="s">
        <v>132</v>
      </c>
      <c r="G30" s="207" t="s">
        <v>133</v>
      </c>
      <c r="H30" s="208" t="s">
        <v>134</v>
      </c>
      <c r="I30" s="234"/>
    </row>
    <row r="31" spans="1:9" ht="15.75">
      <c r="A31" s="241"/>
      <c r="B31" s="242"/>
      <c r="C31" s="243"/>
      <c r="D31" s="209" t="s">
        <v>135</v>
      </c>
      <c r="E31" s="209" t="s">
        <v>136</v>
      </c>
      <c r="F31" s="209" t="s">
        <v>137</v>
      </c>
      <c r="G31" s="209" t="s">
        <v>138</v>
      </c>
      <c r="H31" s="209" t="s">
        <v>139</v>
      </c>
      <c r="I31" s="209" t="s">
        <v>140</v>
      </c>
    </row>
    <row r="32" spans="1:9">
      <c r="A32" s="24"/>
      <c r="B32" s="25"/>
      <c r="C32" s="43"/>
      <c r="D32" s="44"/>
      <c r="E32" s="44"/>
      <c r="F32" s="44"/>
      <c r="G32" s="44"/>
      <c r="H32" s="44"/>
      <c r="I32" s="44"/>
    </row>
    <row r="33" spans="1:9" ht="33.75" customHeight="1">
      <c r="A33" s="254" t="s">
        <v>290</v>
      </c>
      <c r="B33" s="255"/>
      <c r="C33" s="256"/>
      <c r="D33" s="47">
        <v>2111122682.6700001</v>
      </c>
      <c r="E33" s="47">
        <v>352987358.66000021</v>
      </c>
      <c r="F33" s="47">
        <v>2464110041.3300004</v>
      </c>
      <c r="G33" s="47">
        <v>1799785807.3199999</v>
      </c>
      <c r="H33" s="47">
        <v>1799785807.3199999</v>
      </c>
      <c r="I33" s="217">
        <v>-311336875.35000008</v>
      </c>
    </row>
    <row r="34" spans="1:9">
      <c r="A34" s="190">
        <v>1</v>
      </c>
      <c r="B34" s="235" t="s">
        <v>0</v>
      </c>
      <c r="C34" s="235"/>
      <c r="D34" s="163">
        <v>276429383.87000006</v>
      </c>
      <c r="E34" s="163">
        <v>15925124.000000097</v>
      </c>
      <c r="F34" s="163">
        <v>292354507.87000012</v>
      </c>
      <c r="G34" s="163">
        <v>278946858.62</v>
      </c>
      <c r="H34" s="163">
        <v>278946858.62</v>
      </c>
      <c r="I34" s="163">
        <v>2517474.7499999404</v>
      </c>
    </row>
    <row r="35" spans="1:9" ht="24.6" customHeight="1">
      <c r="A35" s="197">
        <v>2</v>
      </c>
      <c r="B35" s="195" t="s">
        <v>1</v>
      </c>
      <c r="C35" s="196"/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</row>
    <row r="36" spans="1:9">
      <c r="A36" s="190">
        <v>3</v>
      </c>
      <c r="B36" s="235" t="s">
        <v>2</v>
      </c>
      <c r="C36" s="235"/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</row>
    <row r="37" spans="1:9">
      <c r="A37" s="190">
        <v>4</v>
      </c>
      <c r="B37" s="235" t="s">
        <v>3</v>
      </c>
      <c r="C37" s="235"/>
      <c r="D37" s="163">
        <v>103171402.32000002</v>
      </c>
      <c r="E37" s="216">
        <v>-4173834.9999999991</v>
      </c>
      <c r="F37" s="163">
        <v>98997567.320000023</v>
      </c>
      <c r="G37" s="163">
        <v>70185605.120000005</v>
      </c>
      <c r="H37" s="163">
        <v>70185605.120000005</v>
      </c>
      <c r="I37" s="216">
        <v>-32985797.200000018</v>
      </c>
    </row>
    <row r="38" spans="1:9">
      <c r="A38" s="190">
        <v>5</v>
      </c>
      <c r="B38" s="235" t="s">
        <v>4</v>
      </c>
      <c r="C38" s="235"/>
      <c r="D38" s="163">
        <v>22432728.700000003</v>
      </c>
      <c r="E38" s="216">
        <v>-1522045.7500000037</v>
      </c>
      <c r="F38" s="163">
        <v>20910682.949999999</v>
      </c>
      <c r="G38" s="163">
        <v>12357182.819999998</v>
      </c>
      <c r="H38" s="163">
        <v>12357182.819999998</v>
      </c>
      <c r="I38" s="216">
        <v>-10075545.880000005</v>
      </c>
    </row>
    <row r="39" spans="1:9">
      <c r="A39" s="190">
        <v>6</v>
      </c>
      <c r="B39" s="235" t="s">
        <v>5</v>
      </c>
      <c r="C39" s="235"/>
      <c r="D39" s="163">
        <v>60003416.790000007</v>
      </c>
      <c r="E39" s="163">
        <v>115335258.23999999</v>
      </c>
      <c r="F39" s="163">
        <v>175338675.03</v>
      </c>
      <c r="G39" s="163">
        <v>128785635.99000001</v>
      </c>
      <c r="H39" s="163">
        <v>128785635.99000001</v>
      </c>
      <c r="I39" s="163">
        <v>68782219.200000003</v>
      </c>
    </row>
    <row r="40" spans="1:9" ht="48" customHeight="1">
      <c r="A40" s="190">
        <v>8</v>
      </c>
      <c r="B40" s="253" t="s">
        <v>288</v>
      </c>
      <c r="C40" s="252"/>
      <c r="D40" s="163">
        <v>1649085750.99</v>
      </c>
      <c r="E40" s="163">
        <v>227422857.17000014</v>
      </c>
      <c r="F40" s="163">
        <v>1876508608.1600001</v>
      </c>
      <c r="G40" s="163">
        <v>1309510524.77</v>
      </c>
      <c r="H40" s="163">
        <v>1309510524.77</v>
      </c>
      <c r="I40" s="216">
        <v>-339575226.22000003</v>
      </c>
    </row>
    <row r="41" spans="1:9" ht="30.75" customHeight="1">
      <c r="A41" s="190">
        <v>9</v>
      </c>
      <c r="B41" s="253" t="s">
        <v>289</v>
      </c>
      <c r="C41" s="252"/>
      <c r="D41" s="163">
        <v>0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</row>
    <row r="42" spans="1:9">
      <c r="A42" s="48"/>
      <c r="B42" s="7"/>
      <c r="C42" s="49"/>
      <c r="D42" s="162"/>
      <c r="E42" s="163"/>
      <c r="F42" s="163"/>
      <c r="G42" s="163"/>
      <c r="H42" s="163"/>
      <c r="I42" s="163"/>
    </row>
    <row r="43" spans="1:9" ht="68.25" customHeight="1">
      <c r="A43" s="254" t="s">
        <v>291</v>
      </c>
      <c r="B43" s="255"/>
      <c r="C43" s="256"/>
      <c r="D43" s="164">
        <v>0</v>
      </c>
      <c r="E43" s="164">
        <v>0</v>
      </c>
      <c r="F43" s="164">
        <v>0</v>
      </c>
      <c r="G43" s="164">
        <v>0</v>
      </c>
      <c r="H43" s="164">
        <v>0</v>
      </c>
      <c r="I43" s="164">
        <v>0</v>
      </c>
    </row>
    <row r="44" spans="1:9">
      <c r="A44" s="191">
        <v>2</v>
      </c>
      <c r="B44" s="235" t="s">
        <v>1</v>
      </c>
      <c r="C44" s="235"/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</row>
    <row r="45" spans="1:9">
      <c r="A45" s="191"/>
      <c r="B45" s="192" t="s">
        <v>4</v>
      </c>
      <c r="D45" s="163"/>
      <c r="E45" s="163"/>
      <c r="F45" s="163"/>
      <c r="G45" s="163"/>
      <c r="H45" s="163"/>
      <c r="I45" s="163"/>
    </row>
    <row r="46" spans="1:9" ht="34.5" customHeight="1">
      <c r="A46" s="190">
        <v>7</v>
      </c>
      <c r="B46" s="251" t="s">
        <v>287</v>
      </c>
      <c r="C46" s="252"/>
      <c r="D46" s="163">
        <v>0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</row>
    <row r="47" spans="1:9" ht="30.75" customHeight="1">
      <c r="A47" s="190">
        <v>9</v>
      </c>
      <c r="B47" s="253" t="s">
        <v>289</v>
      </c>
      <c r="C47" s="252"/>
      <c r="D47" s="163">
        <v>0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</row>
    <row r="48" spans="1:9" ht="15.75">
      <c r="A48" s="50"/>
      <c r="B48" s="51"/>
      <c r="C48" s="52"/>
      <c r="D48" s="165"/>
      <c r="E48" s="165"/>
      <c r="F48" s="165"/>
      <c r="G48" s="165"/>
      <c r="H48" s="165"/>
      <c r="I48" s="165"/>
    </row>
    <row r="49" spans="1:9" ht="15.75">
      <c r="A49" s="45" t="s">
        <v>151</v>
      </c>
      <c r="B49" s="53"/>
      <c r="C49" s="49"/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</row>
    <row r="50" spans="1:9">
      <c r="A50" s="190">
        <v>0</v>
      </c>
      <c r="B50" s="235" t="s">
        <v>144</v>
      </c>
      <c r="C50" s="235"/>
      <c r="D50" s="163">
        <v>0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</row>
    <row r="51" spans="1:9">
      <c r="A51" s="32"/>
      <c r="B51" s="33"/>
      <c r="C51" s="34"/>
      <c r="D51" s="166"/>
      <c r="E51" s="166"/>
      <c r="F51" s="166"/>
      <c r="G51" s="166"/>
      <c r="H51" s="166"/>
      <c r="I51" s="166"/>
    </row>
    <row r="52" spans="1:9" ht="15.75">
      <c r="A52" s="37"/>
      <c r="B52" s="38"/>
      <c r="C52" s="54" t="s">
        <v>145</v>
      </c>
      <c r="D52" s="167">
        <v>2111122682.6700001</v>
      </c>
      <c r="E52" s="167">
        <v>352987358.66000021</v>
      </c>
      <c r="F52" s="167">
        <v>2464110041.3300004</v>
      </c>
      <c r="G52" s="167">
        <v>1799785807.3199999</v>
      </c>
      <c r="H52" s="167">
        <v>1799785807.3199999</v>
      </c>
      <c r="I52" s="247">
        <v>-311336875.35000008</v>
      </c>
    </row>
    <row r="53" spans="1:9" ht="15.75">
      <c r="A53" s="55"/>
      <c r="B53" s="55"/>
      <c r="C53" s="55"/>
      <c r="D53" s="168"/>
      <c r="E53" s="168"/>
      <c r="F53" s="168"/>
      <c r="G53" s="249" t="s">
        <v>146</v>
      </c>
      <c r="H53" s="250"/>
      <c r="I53" s="248"/>
    </row>
    <row r="54" spans="1:9">
      <c r="F54" s="17"/>
    </row>
    <row r="55" spans="1:9">
      <c r="F55" s="11"/>
    </row>
    <row r="76" spans="6:6">
      <c r="F76" s="189"/>
    </row>
  </sheetData>
  <mergeCells count="39">
    <mergeCell ref="I25:I26"/>
    <mergeCell ref="G26:H26"/>
    <mergeCell ref="I10:I11"/>
    <mergeCell ref="A14:C14"/>
    <mergeCell ref="A15:C15"/>
    <mergeCell ref="A16:C16"/>
    <mergeCell ref="A20:C20"/>
    <mergeCell ref="A21:C21"/>
    <mergeCell ref="A22:C22"/>
    <mergeCell ref="A23:C23"/>
    <mergeCell ref="A2:I2"/>
    <mergeCell ref="A3:I3"/>
    <mergeCell ref="A4:I4"/>
    <mergeCell ref="A6:I6"/>
    <mergeCell ref="A7:I7"/>
    <mergeCell ref="A8:I8"/>
    <mergeCell ref="A17:C17"/>
    <mergeCell ref="A18:C18"/>
    <mergeCell ref="A19:C19"/>
    <mergeCell ref="A10:C12"/>
    <mergeCell ref="D10:H10"/>
    <mergeCell ref="B44:C44"/>
    <mergeCell ref="A29:C31"/>
    <mergeCell ref="D29:H29"/>
    <mergeCell ref="I29:I30"/>
    <mergeCell ref="B34:C34"/>
    <mergeCell ref="B36:C36"/>
    <mergeCell ref="B37:C37"/>
    <mergeCell ref="A33:C33"/>
    <mergeCell ref="A43:C43"/>
    <mergeCell ref="B38:C38"/>
    <mergeCell ref="B39:C39"/>
    <mergeCell ref="B40:C40"/>
    <mergeCell ref="B41:C41"/>
    <mergeCell ref="B46:C46"/>
    <mergeCell ref="B47:C47"/>
    <mergeCell ref="B50:C50"/>
    <mergeCell ref="I52:I53"/>
    <mergeCell ref="G53:H53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00B0F0"/>
  </sheetPr>
  <dimension ref="A1:J103"/>
  <sheetViews>
    <sheetView tabSelected="1" zoomScale="70" zoomScaleNormal="70" workbookViewId="0">
      <selection activeCell="A10" sqref="A10:B12"/>
    </sheetView>
  </sheetViews>
  <sheetFormatPr baseColWidth="10" defaultColWidth="11.5703125" defaultRowHeight="15"/>
  <cols>
    <col min="1" max="1" width="11.5703125" style="2" customWidth="1"/>
    <col min="2" max="2" width="77" style="2" customWidth="1"/>
    <col min="3" max="3" width="19.5703125" style="2" customWidth="1"/>
    <col min="4" max="8" width="24.7109375" style="2" customWidth="1"/>
    <col min="9" max="9" width="13.28515625" style="2" bestFit="1" customWidth="1"/>
    <col min="10" max="16384" width="11.5703125" style="2"/>
  </cols>
  <sheetData>
    <row r="1" spans="1:9" ht="15" customHeight="1">
      <c r="A1" s="221" t="s">
        <v>116</v>
      </c>
      <c r="B1" s="221"/>
      <c r="C1" s="221"/>
      <c r="D1" s="221"/>
      <c r="E1" s="221"/>
      <c r="F1" s="221"/>
      <c r="G1" s="221"/>
      <c r="H1" s="221"/>
    </row>
    <row r="2" spans="1:9" ht="15" customHeight="1">
      <c r="A2" s="221" t="s">
        <v>296</v>
      </c>
      <c r="B2" s="221"/>
      <c r="C2" s="221"/>
      <c r="D2" s="221"/>
      <c r="E2" s="221"/>
      <c r="F2" s="221"/>
      <c r="G2" s="221"/>
      <c r="H2" s="221"/>
    </row>
    <row r="3" spans="1:9" ht="15" customHeight="1">
      <c r="A3" s="221" t="s">
        <v>117</v>
      </c>
      <c r="B3" s="221"/>
      <c r="C3" s="221"/>
      <c r="D3" s="221"/>
      <c r="E3" s="221"/>
      <c r="F3" s="221"/>
      <c r="G3" s="221"/>
      <c r="H3" s="221"/>
    </row>
    <row r="4" spans="1:9" ht="15.75">
      <c r="A4" s="94"/>
      <c r="B4" s="94"/>
      <c r="C4" s="94"/>
      <c r="D4" s="95"/>
      <c r="E4" s="94"/>
      <c r="F4" s="94"/>
      <c r="G4" s="94"/>
      <c r="H4" s="94"/>
    </row>
    <row r="5" spans="1:9" ht="15.75">
      <c r="A5" s="221" t="s">
        <v>118</v>
      </c>
      <c r="B5" s="221"/>
      <c r="C5" s="221"/>
      <c r="D5" s="221"/>
      <c r="E5" s="221"/>
      <c r="F5" s="221"/>
      <c r="G5" s="221"/>
      <c r="H5" s="221"/>
    </row>
    <row r="6" spans="1:9" ht="15" customHeight="1">
      <c r="A6" s="221" t="s">
        <v>161</v>
      </c>
      <c r="B6" s="221"/>
      <c r="C6" s="221"/>
      <c r="D6" s="221"/>
      <c r="E6" s="221"/>
      <c r="F6" s="221"/>
      <c r="G6" s="221"/>
      <c r="H6" s="221"/>
    </row>
    <row r="7" spans="1:9" ht="15" customHeight="1">
      <c r="A7" s="221" t="s">
        <v>189</v>
      </c>
      <c r="B7" s="221"/>
      <c r="C7" s="221"/>
      <c r="D7" s="221"/>
      <c r="E7" s="221"/>
      <c r="F7" s="221"/>
      <c r="G7" s="221"/>
      <c r="H7" s="221"/>
    </row>
    <row r="8" spans="1:9" ht="15" customHeight="1">
      <c r="A8" s="221" t="s">
        <v>295</v>
      </c>
      <c r="B8" s="221"/>
      <c r="C8" s="221"/>
      <c r="D8" s="221"/>
      <c r="E8" s="221"/>
      <c r="F8" s="221"/>
      <c r="G8" s="221"/>
      <c r="H8" s="221"/>
    </row>
    <row r="9" spans="1:9">
      <c r="A9" s="96"/>
      <c r="B9" s="96"/>
      <c r="C9" s="96"/>
      <c r="D9" s="96"/>
      <c r="E9" s="96"/>
      <c r="F9" s="96"/>
      <c r="G9" s="10"/>
      <c r="H9" s="10"/>
    </row>
    <row r="10" spans="1:9" ht="15.75" customHeight="1">
      <c r="A10" s="263" t="s">
        <v>119</v>
      </c>
      <c r="B10" s="264"/>
      <c r="C10" s="269" t="s">
        <v>163</v>
      </c>
      <c r="D10" s="269"/>
      <c r="E10" s="269"/>
      <c r="F10" s="269"/>
      <c r="G10" s="269"/>
      <c r="H10" s="270" t="s">
        <v>164</v>
      </c>
    </row>
    <row r="11" spans="1:9" ht="31.5">
      <c r="A11" s="265"/>
      <c r="B11" s="266"/>
      <c r="C11" s="207" t="s">
        <v>165</v>
      </c>
      <c r="D11" s="206" t="s">
        <v>166</v>
      </c>
      <c r="E11" s="207" t="s">
        <v>132</v>
      </c>
      <c r="F11" s="207" t="s">
        <v>133</v>
      </c>
      <c r="G11" s="208" t="s">
        <v>167</v>
      </c>
      <c r="H11" s="270"/>
    </row>
    <row r="12" spans="1:9" ht="15.75">
      <c r="A12" s="267"/>
      <c r="B12" s="268"/>
      <c r="C12" s="213">
        <v>1</v>
      </c>
      <c r="D12" s="213">
        <v>2</v>
      </c>
      <c r="E12" s="213" t="s">
        <v>168</v>
      </c>
      <c r="F12" s="213">
        <v>4</v>
      </c>
      <c r="G12" s="213">
        <v>5</v>
      </c>
      <c r="H12" s="213" t="s">
        <v>169</v>
      </c>
    </row>
    <row r="13" spans="1:9" ht="18" customHeight="1">
      <c r="A13" s="97" t="s">
        <v>64</v>
      </c>
      <c r="B13" s="98"/>
      <c r="C13" s="99">
        <v>1124298028.237</v>
      </c>
      <c r="D13" s="99">
        <v>66636225.242999777</v>
      </c>
      <c r="E13" s="99">
        <v>1190934253.4799998</v>
      </c>
      <c r="F13" s="100">
        <v>690950820.31999981</v>
      </c>
      <c r="G13" s="99">
        <v>690950820.31999981</v>
      </c>
      <c r="H13" s="101">
        <v>499983433.15999985</v>
      </c>
      <c r="I13" s="188"/>
    </row>
    <row r="14" spans="1:9" ht="18" customHeight="1">
      <c r="A14" s="88"/>
      <c r="B14" s="103" t="s">
        <v>65</v>
      </c>
      <c r="C14" s="104">
        <v>237078131.48999998</v>
      </c>
      <c r="D14" s="105">
        <v>-9383727.4500000477</v>
      </c>
      <c r="E14" s="104">
        <v>227694404.03999993</v>
      </c>
      <c r="F14" s="105">
        <v>155419421.08000004</v>
      </c>
      <c r="G14" s="106">
        <v>155419421.08000004</v>
      </c>
      <c r="H14" s="107">
        <v>72274982.959999889</v>
      </c>
      <c r="I14" s="188"/>
    </row>
    <row r="15" spans="1:9" ht="18" customHeight="1">
      <c r="A15" s="88"/>
      <c r="B15" s="103" t="s">
        <v>66</v>
      </c>
      <c r="C15" s="104">
        <v>220617290.16000003</v>
      </c>
      <c r="D15" s="105">
        <v>8308260.1200000048</v>
      </c>
      <c r="E15" s="104">
        <v>228925550.28000003</v>
      </c>
      <c r="F15" s="105">
        <v>153640794.39999998</v>
      </c>
      <c r="G15" s="106">
        <v>153640794.39999998</v>
      </c>
      <c r="H15" s="107">
        <v>75284755.880000055</v>
      </c>
      <c r="I15" s="188"/>
    </row>
    <row r="16" spans="1:9" ht="18" customHeight="1">
      <c r="A16" s="88"/>
      <c r="B16" s="103" t="s">
        <v>67</v>
      </c>
      <c r="C16" s="104">
        <v>145363307.03000003</v>
      </c>
      <c r="D16" s="105">
        <v>24956944.050000101</v>
      </c>
      <c r="E16" s="104">
        <v>170320251.08000013</v>
      </c>
      <c r="F16" s="105">
        <v>47059915.079999976</v>
      </c>
      <c r="G16" s="106">
        <v>47059915.079999976</v>
      </c>
      <c r="H16" s="107">
        <v>123260336.00000015</v>
      </c>
      <c r="I16" s="188"/>
    </row>
    <row r="17" spans="1:10" ht="18" customHeight="1">
      <c r="A17" s="88"/>
      <c r="B17" s="103" t="s">
        <v>68</v>
      </c>
      <c r="C17" s="104">
        <v>78563824.640000001</v>
      </c>
      <c r="D17" s="105">
        <v>-25194</v>
      </c>
      <c r="E17" s="104">
        <v>78538630.640000001</v>
      </c>
      <c r="F17" s="105">
        <v>45893073.019999996</v>
      </c>
      <c r="G17" s="106">
        <v>45893073.019999996</v>
      </c>
      <c r="H17" s="107">
        <v>32645557.620000005</v>
      </c>
      <c r="I17" s="188"/>
    </row>
    <row r="18" spans="1:10" ht="18" customHeight="1">
      <c r="A18" s="88"/>
      <c r="B18" s="103" t="s">
        <v>69</v>
      </c>
      <c r="C18" s="104">
        <v>420181825.86699998</v>
      </c>
      <c r="D18" s="105">
        <v>46013735.572999716</v>
      </c>
      <c r="E18" s="104">
        <v>466195561.4399997</v>
      </c>
      <c r="F18" s="105">
        <v>273411671.81999993</v>
      </c>
      <c r="G18" s="106">
        <v>273411671.81999993</v>
      </c>
      <c r="H18" s="107">
        <v>192783889.61999977</v>
      </c>
      <c r="I18" s="188"/>
    </row>
    <row r="19" spans="1:10" ht="18" customHeight="1">
      <c r="A19" s="88"/>
      <c r="B19" s="103" t="s">
        <v>190</v>
      </c>
      <c r="C19" s="104">
        <v>0</v>
      </c>
      <c r="D19" s="105">
        <v>0</v>
      </c>
      <c r="E19" s="104">
        <v>0</v>
      </c>
      <c r="F19" s="105">
        <v>0</v>
      </c>
      <c r="G19" s="106">
        <v>0</v>
      </c>
      <c r="H19" s="107">
        <v>0</v>
      </c>
      <c r="I19" s="188"/>
    </row>
    <row r="20" spans="1:10" ht="18" customHeight="1">
      <c r="A20" s="88"/>
      <c r="B20" s="103" t="s">
        <v>70</v>
      </c>
      <c r="C20" s="104">
        <v>22493649.050000001</v>
      </c>
      <c r="D20" s="105">
        <v>-3233793.0500000007</v>
      </c>
      <c r="E20" s="104">
        <v>19259856</v>
      </c>
      <c r="F20" s="105">
        <v>15525944.92</v>
      </c>
      <c r="G20" s="106">
        <v>15525944.92</v>
      </c>
      <c r="H20" s="107">
        <v>3733911.08</v>
      </c>
      <c r="I20" s="188"/>
    </row>
    <row r="21" spans="1:10" ht="18" customHeight="1">
      <c r="A21" s="108" t="s">
        <v>71</v>
      </c>
      <c r="B21" s="103"/>
      <c r="C21" s="109">
        <v>107910000</v>
      </c>
      <c r="D21" s="109">
        <v>38001822.960000001</v>
      </c>
      <c r="E21" s="110">
        <v>145911822.96000001</v>
      </c>
      <c r="F21" s="102">
        <v>84279187.059999987</v>
      </c>
      <c r="G21" s="109">
        <v>84279187.059999987</v>
      </c>
      <c r="H21" s="111">
        <v>61632635.900000006</v>
      </c>
      <c r="I21" s="188"/>
    </row>
    <row r="22" spans="1:10" ht="18" customHeight="1">
      <c r="A22" s="88"/>
      <c r="B22" s="103" t="s">
        <v>6</v>
      </c>
      <c r="C22" s="104">
        <v>24500000</v>
      </c>
      <c r="D22" s="106">
        <v>2354554</v>
      </c>
      <c r="E22" s="104">
        <v>26854554</v>
      </c>
      <c r="F22" s="105">
        <v>16396009.470000003</v>
      </c>
      <c r="G22" s="106">
        <v>16396009.470000003</v>
      </c>
      <c r="H22" s="107">
        <v>10458544.529999997</v>
      </c>
      <c r="I22" s="188"/>
    </row>
    <row r="23" spans="1:10" ht="18" customHeight="1">
      <c r="A23" s="88"/>
      <c r="B23" s="103" t="s">
        <v>7</v>
      </c>
      <c r="C23" s="104">
        <v>7500000</v>
      </c>
      <c r="D23" s="106">
        <v>1378554</v>
      </c>
      <c r="E23" s="104">
        <v>8878554</v>
      </c>
      <c r="F23" s="105">
        <v>5426399.5800000001</v>
      </c>
      <c r="G23" s="106">
        <v>5426399.5800000001</v>
      </c>
      <c r="H23" s="107">
        <v>3452154.42</v>
      </c>
      <c r="I23" s="188"/>
    </row>
    <row r="24" spans="1:10" ht="18" customHeight="1">
      <c r="A24" s="88"/>
      <c r="B24" s="103" t="s">
        <v>72</v>
      </c>
      <c r="C24" s="104">
        <v>0</v>
      </c>
      <c r="D24" s="105">
        <v>0</v>
      </c>
      <c r="E24" s="104">
        <v>0</v>
      </c>
      <c r="F24" s="105">
        <v>0</v>
      </c>
      <c r="G24" s="106">
        <v>0</v>
      </c>
      <c r="H24" s="107">
        <v>0</v>
      </c>
      <c r="I24" s="188"/>
    </row>
    <row r="25" spans="1:10" ht="18" customHeight="1">
      <c r="A25" s="88"/>
      <c r="B25" s="103" t="s">
        <v>8</v>
      </c>
      <c r="C25" s="104">
        <v>12800000</v>
      </c>
      <c r="D25" s="105">
        <v>22428500</v>
      </c>
      <c r="E25" s="104">
        <v>35228500</v>
      </c>
      <c r="F25" s="105">
        <v>24064289.699999999</v>
      </c>
      <c r="G25" s="106">
        <v>24064289.699999999</v>
      </c>
      <c r="H25" s="107">
        <v>11164210.300000001</v>
      </c>
      <c r="I25" s="188"/>
    </row>
    <row r="26" spans="1:10" ht="18" customHeight="1">
      <c r="A26" s="88"/>
      <c r="B26" s="103" t="s">
        <v>9</v>
      </c>
      <c r="C26" s="104">
        <v>1500000</v>
      </c>
      <c r="D26" s="105">
        <v>9258214.9600000009</v>
      </c>
      <c r="E26" s="104">
        <v>10758214.960000001</v>
      </c>
      <c r="F26" s="105">
        <v>9438914.5399999991</v>
      </c>
      <c r="G26" s="106">
        <v>9438914.5399999991</v>
      </c>
      <c r="H26" s="107">
        <v>1319300.4200000018</v>
      </c>
      <c r="I26" s="188"/>
    </row>
    <row r="27" spans="1:10" ht="18" customHeight="1">
      <c r="A27" s="88"/>
      <c r="B27" s="103" t="s">
        <v>10</v>
      </c>
      <c r="C27" s="104">
        <v>50550000</v>
      </c>
      <c r="D27" s="105">
        <v>-950000</v>
      </c>
      <c r="E27" s="104">
        <v>49600000</v>
      </c>
      <c r="F27" s="105">
        <v>20850025.34</v>
      </c>
      <c r="G27" s="106">
        <v>20850025.34</v>
      </c>
      <c r="H27" s="107">
        <v>28749974.66</v>
      </c>
      <c r="I27" s="188"/>
    </row>
    <row r="28" spans="1:10" ht="18" customHeight="1">
      <c r="A28" s="88"/>
      <c r="B28" s="103" t="s">
        <v>11</v>
      </c>
      <c r="C28" s="104">
        <v>3000000</v>
      </c>
      <c r="D28" s="105">
        <v>332000</v>
      </c>
      <c r="E28" s="104">
        <v>3332000</v>
      </c>
      <c r="F28" s="105">
        <v>1633434.91</v>
      </c>
      <c r="G28" s="106">
        <v>1633434.91</v>
      </c>
      <c r="H28" s="107">
        <v>1698565.09</v>
      </c>
      <c r="I28" s="188"/>
    </row>
    <row r="29" spans="1:10" ht="18" customHeight="1">
      <c r="A29" s="88"/>
      <c r="B29" s="103" t="s">
        <v>191</v>
      </c>
      <c r="C29" s="104">
        <v>0</v>
      </c>
      <c r="D29" s="105">
        <v>0</v>
      </c>
      <c r="E29" s="104">
        <v>0</v>
      </c>
      <c r="F29" s="105">
        <v>0</v>
      </c>
      <c r="G29" s="106">
        <v>0</v>
      </c>
      <c r="H29" s="107">
        <v>0</v>
      </c>
      <c r="I29" s="188"/>
    </row>
    <row r="30" spans="1:10" ht="18" customHeight="1">
      <c r="A30" s="88"/>
      <c r="B30" s="103" t="s">
        <v>73</v>
      </c>
      <c r="C30" s="104">
        <v>8060000</v>
      </c>
      <c r="D30" s="105">
        <v>3200000</v>
      </c>
      <c r="E30" s="104">
        <v>11260000</v>
      </c>
      <c r="F30" s="105">
        <v>6470113.5199999996</v>
      </c>
      <c r="G30" s="106">
        <v>6470113.5199999996</v>
      </c>
      <c r="H30" s="107">
        <v>4789886.4800000004</v>
      </c>
      <c r="I30" s="188"/>
    </row>
    <row r="31" spans="1:10" ht="18" customHeight="1">
      <c r="A31" s="108" t="s">
        <v>74</v>
      </c>
      <c r="B31" s="103"/>
      <c r="C31" s="109">
        <v>582926201.1099999</v>
      </c>
      <c r="D31" s="110">
        <v>97078299.269999981</v>
      </c>
      <c r="E31" s="109">
        <v>680004500.38</v>
      </c>
      <c r="F31" s="102">
        <v>368419956.58999997</v>
      </c>
      <c r="G31" s="109">
        <v>368419956.58999997</v>
      </c>
      <c r="H31" s="111">
        <v>311584543.79000002</v>
      </c>
      <c r="I31" s="188"/>
      <c r="J31" s="188"/>
    </row>
    <row r="32" spans="1:10" ht="18" customHeight="1">
      <c r="A32" s="88"/>
      <c r="B32" s="103" t="s">
        <v>75</v>
      </c>
      <c r="C32" s="104">
        <v>189799980</v>
      </c>
      <c r="D32" s="106">
        <v>-4919384.4500000179</v>
      </c>
      <c r="E32" s="104">
        <v>184880595.54999998</v>
      </c>
      <c r="F32" s="105">
        <v>100562717.72999999</v>
      </c>
      <c r="G32" s="106">
        <v>100562717.72999999</v>
      </c>
      <c r="H32" s="107">
        <v>84317877.819999993</v>
      </c>
      <c r="I32" s="188"/>
    </row>
    <row r="33" spans="1:9" ht="18" customHeight="1">
      <c r="A33" s="88"/>
      <c r="B33" s="103" t="s">
        <v>76</v>
      </c>
      <c r="C33" s="104">
        <v>15210000</v>
      </c>
      <c r="D33" s="106">
        <v>96300000</v>
      </c>
      <c r="E33" s="104">
        <v>111510000</v>
      </c>
      <c r="F33" s="105">
        <v>68487792.710000008</v>
      </c>
      <c r="G33" s="106">
        <v>68487792.710000008</v>
      </c>
      <c r="H33" s="107">
        <v>43022207.289999992</v>
      </c>
      <c r="I33" s="188"/>
    </row>
    <row r="34" spans="1:9" ht="18" customHeight="1">
      <c r="A34" s="88"/>
      <c r="B34" s="103" t="s">
        <v>192</v>
      </c>
      <c r="C34" s="104">
        <v>75669545.789999992</v>
      </c>
      <c r="D34" s="106">
        <v>33679972.99000001</v>
      </c>
      <c r="E34" s="104">
        <v>109349518.78</v>
      </c>
      <c r="F34" s="105">
        <v>57121180.399999991</v>
      </c>
      <c r="G34" s="106">
        <v>57121180.399999991</v>
      </c>
      <c r="H34" s="107">
        <v>52228338.38000001</v>
      </c>
      <c r="I34" s="188"/>
    </row>
    <row r="35" spans="1:9" ht="18" customHeight="1">
      <c r="A35" s="88"/>
      <c r="B35" s="103" t="s">
        <v>77</v>
      </c>
      <c r="C35" s="104">
        <v>145040000</v>
      </c>
      <c r="D35" s="106">
        <v>7597133.3400000036</v>
      </c>
      <c r="E35" s="104">
        <v>152637133.34</v>
      </c>
      <c r="F35" s="105">
        <v>87672062.150000006</v>
      </c>
      <c r="G35" s="106">
        <v>87672062.150000006</v>
      </c>
      <c r="H35" s="107">
        <v>64965071.189999998</v>
      </c>
      <c r="I35" s="188"/>
    </row>
    <row r="36" spans="1:9" ht="18" customHeight="1">
      <c r="A36" s="88"/>
      <c r="B36" s="103" t="s">
        <v>78</v>
      </c>
      <c r="C36" s="104">
        <v>42206675.32</v>
      </c>
      <c r="D36" s="106">
        <v>10820577.390000001</v>
      </c>
      <c r="E36" s="104">
        <v>53027252.710000001</v>
      </c>
      <c r="F36" s="105">
        <v>31297897.649999999</v>
      </c>
      <c r="G36" s="106">
        <v>31297897.649999999</v>
      </c>
      <c r="H36" s="107">
        <v>21729355.060000002</v>
      </c>
      <c r="I36" s="188"/>
    </row>
    <row r="37" spans="1:9" ht="18" customHeight="1">
      <c r="A37" s="88"/>
      <c r="B37" s="103" t="s">
        <v>79</v>
      </c>
      <c r="C37" s="104">
        <v>28500000</v>
      </c>
      <c r="D37" s="106">
        <v>1532800</v>
      </c>
      <c r="E37" s="104">
        <v>30032800</v>
      </c>
      <c r="F37" s="105">
        <v>8296560.9800000004</v>
      </c>
      <c r="G37" s="106">
        <v>8296560.9800000004</v>
      </c>
      <c r="H37" s="107">
        <v>21736239.02</v>
      </c>
      <c r="I37" s="188"/>
    </row>
    <row r="38" spans="1:9" ht="18" customHeight="1">
      <c r="A38" s="88"/>
      <c r="B38" s="103" t="s">
        <v>80</v>
      </c>
      <c r="C38" s="104">
        <v>1200000</v>
      </c>
      <c r="D38" s="106">
        <v>0</v>
      </c>
      <c r="E38" s="104">
        <v>1199999.9999999998</v>
      </c>
      <c r="F38" s="105">
        <v>421448.27</v>
      </c>
      <c r="G38" s="106">
        <v>421448.27</v>
      </c>
      <c r="H38" s="107">
        <v>778551.72999999975</v>
      </c>
      <c r="I38" s="188"/>
    </row>
    <row r="39" spans="1:9" ht="18" customHeight="1">
      <c r="A39" s="88"/>
      <c r="B39" s="103" t="s">
        <v>81</v>
      </c>
      <c r="C39" s="104">
        <v>63000000</v>
      </c>
      <c r="D39" s="106">
        <v>-50132800</v>
      </c>
      <c r="E39" s="104">
        <v>12867199.999999998</v>
      </c>
      <c r="F39" s="105">
        <v>3073902.49</v>
      </c>
      <c r="G39" s="106">
        <v>3073902.49</v>
      </c>
      <c r="H39" s="107">
        <v>9793297.5099999979</v>
      </c>
      <c r="I39" s="188"/>
    </row>
    <row r="40" spans="1:9" ht="18" customHeight="1">
      <c r="A40" s="88"/>
      <c r="B40" s="103" t="s">
        <v>82</v>
      </c>
      <c r="C40" s="104">
        <v>22300000</v>
      </c>
      <c r="D40" s="106">
        <v>2200000</v>
      </c>
      <c r="E40" s="104">
        <v>24500000</v>
      </c>
      <c r="F40" s="105">
        <v>11486394.210000001</v>
      </c>
      <c r="G40" s="106">
        <v>11486394.210000001</v>
      </c>
      <c r="H40" s="107">
        <v>13013605.789999999</v>
      </c>
      <c r="I40" s="188"/>
    </row>
    <row r="41" spans="1:9" ht="18" customHeight="1">
      <c r="A41" s="108" t="s">
        <v>52</v>
      </c>
      <c r="B41" s="103"/>
      <c r="C41" s="109">
        <v>92992688.299999997</v>
      </c>
      <c r="D41" s="109">
        <v>50198220.500000015</v>
      </c>
      <c r="E41" s="109">
        <v>143190908.80000001</v>
      </c>
      <c r="F41" s="102">
        <v>113013541.50999999</v>
      </c>
      <c r="G41" s="109">
        <v>113013541.50999999</v>
      </c>
      <c r="H41" s="111">
        <v>30177367.290000014</v>
      </c>
      <c r="I41" s="188"/>
    </row>
    <row r="42" spans="1:9" ht="18" customHeight="1">
      <c r="A42" s="88"/>
      <c r="B42" s="103" t="s">
        <v>45</v>
      </c>
      <c r="C42" s="104">
        <v>0</v>
      </c>
      <c r="D42" s="106">
        <v>0</v>
      </c>
      <c r="E42" s="104">
        <v>0</v>
      </c>
      <c r="F42" s="105">
        <v>0</v>
      </c>
      <c r="G42" s="106">
        <v>0</v>
      </c>
      <c r="H42" s="107">
        <v>0</v>
      </c>
      <c r="I42" s="188"/>
    </row>
    <row r="43" spans="1:9" ht="18" customHeight="1">
      <c r="A43" s="88"/>
      <c r="B43" s="103" t="s">
        <v>46</v>
      </c>
      <c r="C43" s="104">
        <v>0</v>
      </c>
      <c r="D43" s="106">
        <v>0</v>
      </c>
      <c r="E43" s="104">
        <v>0</v>
      </c>
      <c r="F43" s="105">
        <v>0</v>
      </c>
      <c r="G43" s="106">
        <v>0</v>
      </c>
      <c r="H43" s="107">
        <v>0</v>
      </c>
      <c r="I43" s="188"/>
    </row>
    <row r="44" spans="1:9" ht="18" customHeight="1">
      <c r="A44" s="88"/>
      <c r="B44" s="103" t="s">
        <v>47</v>
      </c>
      <c r="C44" s="104">
        <v>500000</v>
      </c>
      <c r="D44" s="106">
        <v>0</v>
      </c>
      <c r="E44" s="104">
        <v>500000</v>
      </c>
      <c r="F44" s="105">
        <v>280420.59999999998</v>
      </c>
      <c r="G44" s="106">
        <v>280420.59999999998</v>
      </c>
      <c r="H44" s="107">
        <v>219579.40000000002</v>
      </c>
      <c r="I44" s="188"/>
    </row>
    <row r="45" spans="1:9" ht="18" customHeight="1">
      <c r="A45" s="88"/>
      <c r="B45" s="103" t="s">
        <v>48</v>
      </c>
      <c r="C45" s="104">
        <v>92492688.299999997</v>
      </c>
      <c r="D45" s="106">
        <v>50198220.500000015</v>
      </c>
      <c r="E45" s="104">
        <v>142690908.80000001</v>
      </c>
      <c r="F45" s="105">
        <v>112733120.91</v>
      </c>
      <c r="G45" s="106">
        <v>112733120.91</v>
      </c>
      <c r="H45" s="107">
        <v>29957787.890000015</v>
      </c>
      <c r="I45" s="188"/>
    </row>
    <row r="46" spans="1:9" ht="18" customHeight="1">
      <c r="A46" s="88"/>
      <c r="B46" s="103" t="s">
        <v>49</v>
      </c>
      <c r="C46" s="104">
        <v>0</v>
      </c>
      <c r="D46" s="106">
        <v>0</v>
      </c>
      <c r="E46" s="104">
        <v>0</v>
      </c>
      <c r="F46" s="105">
        <v>0</v>
      </c>
      <c r="G46" s="106">
        <v>0</v>
      </c>
      <c r="H46" s="107">
        <v>0</v>
      </c>
      <c r="I46" s="188"/>
    </row>
    <row r="47" spans="1:9" ht="18" customHeight="1">
      <c r="A47" s="88"/>
      <c r="B47" s="103" t="s">
        <v>193</v>
      </c>
      <c r="C47" s="104">
        <v>0</v>
      </c>
      <c r="D47" s="105">
        <v>0</v>
      </c>
      <c r="E47" s="104">
        <v>0</v>
      </c>
      <c r="F47" s="105">
        <v>0</v>
      </c>
      <c r="G47" s="106">
        <v>0</v>
      </c>
      <c r="H47" s="107">
        <v>0</v>
      </c>
      <c r="I47" s="188"/>
    </row>
    <row r="48" spans="1:9" ht="18" customHeight="1">
      <c r="A48" s="88"/>
      <c r="B48" s="103" t="s">
        <v>83</v>
      </c>
      <c r="C48" s="104">
        <v>0</v>
      </c>
      <c r="D48" s="105">
        <v>0</v>
      </c>
      <c r="E48" s="104">
        <v>0</v>
      </c>
      <c r="F48" s="105">
        <v>0</v>
      </c>
      <c r="G48" s="106">
        <v>0</v>
      </c>
      <c r="H48" s="107">
        <v>0</v>
      </c>
      <c r="I48" s="188"/>
    </row>
    <row r="49" spans="1:9" ht="18" customHeight="1">
      <c r="A49" s="88"/>
      <c r="B49" s="103" t="s">
        <v>50</v>
      </c>
      <c r="C49" s="104">
        <v>0</v>
      </c>
      <c r="D49" s="105">
        <v>0</v>
      </c>
      <c r="E49" s="104">
        <v>0</v>
      </c>
      <c r="F49" s="105">
        <v>0</v>
      </c>
      <c r="G49" s="106">
        <v>0</v>
      </c>
      <c r="H49" s="107">
        <v>0</v>
      </c>
      <c r="I49" s="188"/>
    </row>
    <row r="50" spans="1:9" ht="18" customHeight="1">
      <c r="A50" s="88"/>
      <c r="B50" s="103" t="s">
        <v>84</v>
      </c>
      <c r="C50" s="104">
        <v>0</v>
      </c>
      <c r="D50" s="105">
        <v>0</v>
      </c>
      <c r="E50" s="104">
        <v>0</v>
      </c>
      <c r="F50" s="105">
        <v>0</v>
      </c>
      <c r="G50" s="106">
        <v>0</v>
      </c>
      <c r="H50" s="107">
        <v>0</v>
      </c>
      <c r="I50" s="188"/>
    </row>
    <row r="51" spans="1:9" ht="18" customHeight="1">
      <c r="A51" s="108" t="s">
        <v>194</v>
      </c>
      <c r="B51" s="103"/>
      <c r="C51" s="109">
        <v>0</v>
      </c>
      <c r="D51" s="110">
        <v>7073000</v>
      </c>
      <c r="E51" s="109">
        <v>7073000</v>
      </c>
      <c r="F51" s="102">
        <v>3472400.9299999997</v>
      </c>
      <c r="G51" s="109">
        <v>3472400.9299999997</v>
      </c>
      <c r="H51" s="111">
        <v>3600599.0700000003</v>
      </c>
      <c r="I51" s="188"/>
    </row>
    <row r="52" spans="1:9" ht="18" customHeight="1">
      <c r="A52" s="112"/>
      <c r="B52" s="103" t="s">
        <v>28</v>
      </c>
      <c r="C52" s="104">
        <v>0</v>
      </c>
      <c r="D52" s="105">
        <v>2600000</v>
      </c>
      <c r="E52" s="104">
        <v>2600000</v>
      </c>
      <c r="F52" s="105">
        <v>842034.51</v>
      </c>
      <c r="G52" s="106">
        <v>842034.51</v>
      </c>
      <c r="H52" s="107">
        <v>1757965.49</v>
      </c>
      <c r="I52" s="188"/>
    </row>
    <row r="53" spans="1:9" ht="18" customHeight="1">
      <c r="A53" s="88"/>
      <c r="B53" s="103" t="s">
        <v>30</v>
      </c>
      <c r="C53" s="104">
        <v>0</v>
      </c>
      <c r="D53" s="105">
        <v>0</v>
      </c>
      <c r="E53" s="104">
        <v>0</v>
      </c>
      <c r="F53" s="105">
        <v>0</v>
      </c>
      <c r="G53" s="106">
        <v>0</v>
      </c>
      <c r="H53" s="107">
        <v>0</v>
      </c>
      <c r="I53" s="188"/>
    </row>
    <row r="54" spans="1:9" ht="18" customHeight="1">
      <c r="A54" s="113"/>
      <c r="B54" s="114" t="s">
        <v>32</v>
      </c>
      <c r="C54" s="115">
        <v>0</v>
      </c>
      <c r="D54" s="116">
        <v>0</v>
      </c>
      <c r="E54" s="115">
        <v>0</v>
      </c>
      <c r="F54" s="116">
        <v>0</v>
      </c>
      <c r="G54" s="116">
        <v>0</v>
      </c>
      <c r="H54" s="117">
        <v>0</v>
      </c>
      <c r="I54" s="188"/>
    </row>
    <row r="55" spans="1:9" ht="18" customHeight="1">
      <c r="A55" s="14"/>
      <c r="B55" s="98" t="s">
        <v>34</v>
      </c>
      <c r="C55" s="104">
        <v>0</v>
      </c>
      <c r="D55" s="105">
        <v>1233000</v>
      </c>
      <c r="E55" s="104">
        <v>1233000</v>
      </c>
      <c r="F55" s="105">
        <v>1197616</v>
      </c>
      <c r="G55" s="106">
        <v>1197616</v>
      </c>
      <c r="H55" s="107">
        <v>35384</v>
      </c>
      <c r="I55" s="188"/>
    </row>
    <row r="56" spans="1:9" ht="18" customHeight="1">
      <c r="A56" s="88"/>
      <c r="B56" s="103" t="s">
        <v>36</v>
      </c>
      <c r="C56" s="104">
        <v>0</v>
      </c>
      <c r="D56" s="105">
        <v>0</v>
      </c>
      <c r="E56" s="104">
        <v>0</v>
      </c>
      <c r="F56" s="105">
        <v>0</v>
      </c>
      <c r="G56" s="106">
        <v>0</v>
      </c>
      <c r="H56" s="107">
        <v>0</v>
      </c>
      <c r="I56" s="188"/>
    </row>
    <row r="57" spans="1:9" ht="18" customHeight="1">
      <c r="A57" s="88"/>
      <c r="B57" s="103" t="s">
        <v>38</v>
      </c>
      <c r="C57" s="104">
        <v>0</v>
      </c>
      <c r="D57" s="105">
        <v>2940000</v>
      </c>
      <c r="E57" s="104">
        <v>2940000</v>
      </c>
      <c r="F57" s="105">
        <v>1240499.6799999997</v>
      </c>
      <c r="G57" s="106">
        <v>1240499.6799999997</v>
      </c>
      <c r="H57" s="107">
        <v>1699500.3200000003</v>
      </c>
      <c r="I57" s="188"/>
    </row>
    <row r="58" spans="1:9" ht="18" customHeight="1">
      <c r="A58" s="88"/>
      <c r="B58" s="103" t="s">
        <v>42</v>
      </c>
      <c r="C58" s="104">
        <v>0</v>
      </c>
      <c r="D58" s="105">
        <v>0</v>
      </c>
      <c r="E58" s="104">
        <v>0</v>
      </c>
      <c r="F58" s="105">
        <v>0</v>
      </c>
      <c r="G58" s="106">
        <v>0</v>
      </c>
      <c r="H58" s="107">
        <v>0</v>
      </c>
      <c r="I58" s="188"/>
    </row>
    <row r="59" spans="1:9" ht="18" customHeight="1">
      <c r="A59" s="88"/>
      <c r="B59" s="103" t="s">
        <v>195</v>
      </c>
      <c r="C59" s="104">
        <v>0</v>
      </c>
      <c r="D59" s="105">
        <v>0</v>
      </c>
      <c r="E59" s="104">
        <v>0</v>
      </c>
      <c r="F59" s="105">
        <v>0</v>
      </c>
      <c r="G59" s="106">
        <v>0</v>
      </c>
      <c r="H59" s="107">
        <v>0</v>
      </c>
      <c r="I59" s="188"/>
    </row>
    <row r="60" spans="1:9" ht="18" customHeight="1">
      <c r="A60" s="88"/>
      <c r="B60" s="103" t="s">
        <v>44</v>
      </c>
      <c r="C60" s="104">
        <v>0</v>
      </c>
      <c r="D60" s="105">
        <v>300000</v>
      </c>
      <c r="E60" s="104">
        <v>300000</v>
      </c>
      <c r="F60" s="105">
        <v>192250.74</v>
      </c>
      <c r="G60" s="106">
        <v>192250.74</v>
      </c>
      <c r="H60" s="107">
        <v>107749.26000000001</v>
      </c>
      <c r="I60" s="188"/>
    </row>
    <row r="61" spans="1:9" ht="18" customHeight="1">
      <c r="A61" s="108" t="s">
        <v>120</v>
      </c>
      <c r="B61" s="103"/>
      <c r="C61" s="109">
        <v>151307853.44999999</v>
      </c>
      <c r="D61" s="110">
        <v>93340894.530000016</v>
      </c>
      <c r="E61" s="109">
        <v>244648747.97999999</v>
      </c>
      <c r="F61" s="118">
        <v>77993524.810000002</v>
      </c>
      <c r="G61" s="109">
        <v>77993524.810000002</v>
      </c>
      <c r="H61" s="111">
        <v>166655223.16999999</v>
      </c>
      <c r="I61" s="188"/>
    </row>
    <row r="62" spans="1:9" ht="18" customHeight="1">
      <c r="A62" s="88"/>
      <c r="B62" s="103" t="s">
        <v>196</v>
      </c>
      <c r="C62" s="104">
        <v>151307853.44999999</v>
      </c>
      <c r="D62" s="105">
        <v>89570027.49000001</v>
      </c>
      <c r="E62" s="104">
        <v>240877880.94</v>
      </c>
      <c r="F62" s="105">
        <v>77993524.810000002</v>
      </c>
      <c r="G62" s="106">
        <v>77993524.810000002</v>
      </c>
      <c r="H62" s="107">
        <v>162884356.13</v>
      </c>
      <c r="I62" s="188"/>
    </row>
    <row r="63" spans="1:9" ht="18" customHeight="1">
      <c r="A63" s="88"/>
      <c r="B63" s="103" t="s">
        <v>197</v>
      </c>
      <c r="C63" s="104">
        <v>0</v>
      </c>
      <c r="D63" s="105">
        <v>3770867.04</v>
      </c>
      <c r="E63" s="104">
        <v>3770867.04</v>
      </c>
      <c r="F63" s="105">
        <v>0</v>
      </c>
      <c r="G63" s="106">
        <v>0</v>
      </c>
      <c r="H63" s="107">
        <v>3770867.04</v>
      </c>
      <c r="I63" s="188"/>
    </row>
    <row r="64" spans="1:9" ht="18" customHeight="1">
      <c r="A64" s="88"/>
      <c r="B64" s="103" t="s">
        <v>198</v>
      </c>
      <c r="C64" s="104">
        <v>0</v>
      </c>
      <c r="D64" s="105">
        <v>0</v>
      </c>
      <c r="E64" s="104">
        <v>0</v>
      </c>
      <c r="F64" s="105">
        <v>0</v>
      </c>
      <c r="G64" s="106">
        <v>0</v>
      </c>
      <c r="H64" s="107">
        <v>0</v>
      </c>
      <c r="I64" s="188"/>
    </row>
    <row r="65" spans="1:9" ht="18" customHeight="1">
      <c r="A65" s="108" t="s">
        <v>199</v>
      </c>
      <c r="B65" s="103"/>
      <c r="C65" s="109">
        <v>0</v>
      </c>
      <c r="D65" s="110">
        <v>1224000</v>
      </c>
      <c r="E65" s="109">
        <v>1224000</v>
      </c>
      <c r="F65" s="118">
        <v>616944.80000000005</v>
      </c>
      <c r="G65" s="109">
        <v>616944.80000000005</v>
      </c>
      <c r="H65" s="111">
        <v>607055.19999999995</v>
      </c>
      <c r="I65" s="188"/>
    </row>
    <row r="66" spans="1:9" ht="18" customHeight="1">
      <c r="A66" s="88"/>
      <c r="B66" s="103" t="s">
        <v>200</v>
      </c>
      <c r="C66" s="104">
        <v>0</v>
      </c>
      <c r="D66" s="105">
        <v>0</v>
      </c>
      <c r="E66" s="104">
        <v>0</v>
      </c>
      <c r="F66" s="105">
        <v>0</v>
      </c>
      <c r="G66" s="106">
        <v>0</v>
      </c>
      <c r="H66" s="107">
        <v>0</v>
      </c>
      <c r="I66" s="188"/>
    </row>
    <row r="67" spans="1:9" ht="18" customHeight="1">
      <c r="A67" s="88"/>
      <c r="B67" s="103" t="s">
        <v>201</v>
      </c>
      <c r="C67" s="104">
        <v>0</v>
      </c>
      <c r="D67" s="105">
        <v>0</v>
      </c>
      <c r="E67" s="104">
        <v>0</v>
      </c>
      <c r="F67" s="105">
        <v>0</v>
      </c>
      <c r="G67" s="106">
        <v>0</v>
      </c>
      <c r="H67" s="107">
        <v>0</v>
      </c>
      <c r="I67" s="188"/>
    </row>
    <row r="68" spans="1:9" ht="18" customHeight="1">
      <c r="A68" s="88"/>
      <c r="B68" s="103" t="s">
        <v>202</v>
      </c>
      <c r="C68" s="104">
        <v>0</v>
      </c>
      <c r="D68" s="105">
        <v>0</v>
      </c>
      <c r="E68" s="104">
        <v>0</v>
      </c>
      <c r="F68" s="105">
        <v>0</v>
      </c>
      <c r="G68" s="106">
        <v>0</v>
      </c>
      <c r="H68" s="107">
        <v>0</v>
      </c>
      <c r="I68" s="188"/>
    </row>
    <row r="69" spans="1:9" ht="18" customHeight="1">
      <c r="A69" s="88"/>
      <c r="B69" s="103" t="s">
        <v>203</v>
      </c>
      <c r="C69" s="104">
        <v>0</v>
      </c>
      <c r="D69" s="105">
        <v>0</v>
      </c>
      <c r="E69" s="104">
        <v>0</v>
      </c>
      <c r="F69" s="105">
        <v>0</v>
      </c>
      <c r="G69" s="106">
        <v>0</v>
      </c>
      <c r="H69" s="107">
        <v>0</v>
      </c>
      <c r="I69" s="188"/>
    </row>
    <row r="70" spans="1:9" ht="18" customHeight="1">
      <c r="A70" s="88"/>
      <c r="B70" s="103" t="s">
        <v>204</v>
      </c>
      <c r="C70" s="104">
        <v>0</v>
      </c>
      <c r="D70" s="105">
        <v>1224000</v>
      </c>
      <c r="E70" s="104">
        <v>1224000</v>
      </c>
      <c r="F70" s="105">
        <v>616944.80000000005</v>
      </c>
      <c r="G70" s="106">
        <v>616944.80000000005</v>
      </c>
      <c r="H70" s="107">
        <v>607055.19999999995</v>
      </c>
      <c r="I70" s="188"/>
    </row>
    <row r="71" spans="1:9" ht="18" customHeight="1">
      <c r="A71" s="88"/>
      <c r="B71" s="103" t="s">
        <v>205</v>
      </c>
      <c r="C71" s="104">
        <v>0</v>
      </c>
      <c r="D71" s="105">
        <v>0</v>
      </c>
      <c r="E71" s="104">
        <v>0</v>
      </c>
      <c r="F71" s="105">
        <v>0</v>
      </c>
      <c r="G71" s="106">
        <v>0</v>
      </c>
      <c r="H71" s="107">
        <v>0</v>
      </c>
      <c r="I71" s="188"/>
    </row>
    <row r="72" spans="1:9" ht="18" customHeight="1">
      <c r="A72" s="88"/>
      <c r="B72" s="103" t="s">
        <v>206</v>
      </c>
      <c r="C72" s="104">
        <v>0</v>
      </c>
      <c r="D72" s="105">
        <v>0</v>
      </c>
      <c r="E72" s="104">
        <v>0</v>
      </c>
      <c r="F72" s="105">
        <v>0</v>
      </c>
      <c r="G72" s="106">
        <v>0</v>
      </c>
      <c r="H72" s="107">
        <v>0</v>
      </c>
      <c r="I72" s="188"/>
    </row>
    <row r="73" spans="1:9" ht="18" customHeight="1">
      <c r="A73" s="108" t="s">
        <v>51</v>
      </c>
      <c r="B73" s="103"/>
      <c r="C73" s="109">
        <v>150000</v>
      </c>
      <c r="D73" s="110">
        <v>50000</v>
      </c>
      <c r="E73" s="118">
        <v>200000</v>
      </c>
      <c r="F73" s="118">
        <v>107562</v>
      </c>
      <c r="G73" s="109">
        <v>107562</v>
      </c>
      <c r="H73" s="111">
        <v>92438</v>
      </c>
      <c r="I73" s="188"/>
    </row>
    <row r="74" spans="1:9" ht="18" customHeight="1">
      <c r="A74" s="88"/>
      <c r="B74" s="103" t="s">
        <v>58</v>
      </c>
      <c r="C74" s="104">
        <v>0</v>
      </c>
      <c r="D74" s="105">
        <v>0</v>
      </c>
      <c r="E74" s="104">
        <v>0</v>
      </c>
      <c r="F74" s="105">
        <v>0</v>
      </c>
      <c r="G74" s="106">
        <v>0</v>
      </c>
      <c r="H74" s="107">
        <v>0</v>
      </c>
      <c r="I74" s="188"/>
    </row>
    <row r="75" spans="1:9" ht="18" customHeight="1">
      <c r="A75" s="88"/>
      <c r="B75" s="103" t="s">
        <v>57</v>
      </c>
      <c r="C75" s="104">
        <v>0</v>
      </c>
      <c r="D75" s="105">
        <v>0</v>
      </c>
      <c r="E75" s="104">
        <v>0</v>
      </c>
      <c r="F75" s="105">
        <v>0</v>
      </c>
      <c r="G75" s="106">
        <v>0</v>
      </c>
      <c r="H75" s="107">
        <v>0</v>
      </c>
      <c r="I75" s="188"/>
    </row>
    <row r="76" spans="1:9" ht="18" customHeight="1">
      <c r="A76" s="88"/>
      <c r="B76" s="103" t="s">
        <v>59</v>
      </c>
      <c r="C76" s="104">
        <v>150000</v>
      </c>
      <c r="D76" s="105">
        <v>50000</v>
      </c>
      <c r="E76" s="104">
        <v>200000</v>
      </c>
      <c r="F76" s="105">
        <v>107562</v>
      </c>
      <c r="G76" s="106">
        <v>107562</v>
      </c>
      <c r="H76" s="107">
        <v>92438</v>
      </c>
      <c r="I76" s="188"/>
    </row>
    <row r="77" spans="1:9" ht="18" customHeight="1">
      <c r="A77" s="108" t="s">
        <v>207</v>
      </c>
      <c r="B77" s="103"/>
      <c r="C77" s="109">
        <v>51537911.57</v>
      </c>
      <c r="D77" s="110">
        <v>-615103.84000000008</v>
      </c>
      <c r="E77" s="118">
        <v>50922807.729999997</v>
      </c>
      <c r="F77" s="118">
        <v>33521848.16</v>
      </c>
      <c r="G77" s="109">
        <v>33521848.16</v>
      </c>
      <c r="H77" s="111">
        <v>17400959.57</v>
      </c>
      <c r="I77" s="188"/>
    </row>
    <row r="78" spans="1:9" ht="18" customHeight="1">
      <c r="A78" s="88"/>
      <c r="B78" s="103" t="s">
        <v>208</v>
      </c>
      <c r="C78" s="104">
        <v>37768775.579999998</v>
      </c>
      <c r="D78" s="105">
        <v>0</v>
      </c>
      <c r="E78" s="104">
        <v>37768775.579999998</v>
      </c>
      <c r="F78" s="105">
        <v>26325696.18</v>
      </c>
      <c r="G78" s="106">
        <v>26325696.18</v>
      </c>
      <c r="H78" s="107">
        <v>11443079.399999999</v>
      </c>
      <c r="I78" s="188"/>
    </row>
    <row r="79" spans="1:9" ht="18" customHeight="1">
      <c r="A79" s="88"/>
      <c r="B79" s="103" t="s">
        <v>85</v>
      </c>
      <c r="C79" s="104">
        <v>12732834.719999999</v>
      </c>
      <c r="D79" s="105">
        <v>0</v>
      </c>
      <c r="E79" s="104">
        <v>12732834.719999999</v>
      </c>
      <c r="F79" s="105">
        <v>6832188.2200000007</v>
      </c>
      <c r="G79" s="106">
        <v>6832188.2200000007</v>
      </c>
      <c r="H79" s="107">
        <v>5900646.4999999981</v>
      </c>
      <c r="I79" s="188"/>
    </row>
    <row r="80" spans="1:9" ht="18" customHeight="1">
      <c r="A80" s="88"/>
      <c r="B80" s="103" t="s">
        <v>86</v>
      </c>
      <c r="C80" s="104">
        <v>0</v>
      </c>
      <c r="D80" s="105">
        <v>0</v>
      </c>
      <c r="E80" s="104">
        <v>0</v>
      </c>
      <c r="F80" s="105">
        <v>0</v>
      </c>
      <c r="G80" s="106">
        <v>0</v>
      </c>
      <c r="H80" s="107">
        <v>0</v>
      </c>
      <c r="I80" s="188"/>
    </row>
    <row r="81" spans="1:9" ht="18" customHeight="1">
      <c r="A81" s="88"/>
      <c r="B81" s="103" t="s">
        <v>87</v>
      </c>
      <c r="C81" s="104">
        <v>1036301.27</v>
      </c>
      <c r="D81" s="105">
        <v>-615103.84000000008</v>
      </c>
      <c r="E81" s="104">
        <v>421197.43</v>
      </c>
      <c r="F81" s="105">
        <v>363963.76</v>
      </c>
      <c r="G81" s="106">
        <v>363963.76</v>
      </c>
      <c r="H81" s="107">
        <v>57233.669999999984</v>
      </c>
      <c r="I81" s="188"/>
    </row>
    <row r="82" spans="1:9" ht="18" customHeight="1">
      <c r="A82" s="88"/>
      <c r="B82" s="103" t="s">
        <v>88</v>
      </c>
      <c r="C82" s="104">
        <v>0</v>
      </c>
      <c r="D82" s="105">
        <v>0</v>
      </c>
      <c r="E82" s="104">
        <v>0</v>
      </c>
      <c r="F82" s="105">
        <v>0</v>
      </c>
      <c r="G82" s="106">
        <v>0</v>
      </c>
      <c r="H82" s="107">
        <v>0</v>
      </c>
      <c r="I82" s="188"/>
    </row>
    <row r="83" spans="1:9" ht="18" customHeight="1">
      <c r="A83" s="88"/>
      <c r="B83" s="103" t="s">
        <v>89</v>
      </c>
      <c r="C83" s="104">
        <v>0</v>
      </c>
      <c r="D83" s="105">
        <v>0</v>
      </c>
      <c r="E83" s="104">
        <v>0</v>
      </c>
      <c r="F83" s="105">
        <v>0</v>
      </c>
      <c r="G83" s="106">
        <v>0</v>
      </c>
      <c r="H83" s="107">
        <v>0</v>
      </c>
      <c r="I83" s="188"/>
    </row>
    <row r="84" spans="1:9" ht="18" customHeight="1">
      <c r="A84" s="113"/>
      <c r="B84" s="114" t="s">
        <v>209</v>
      </c>
      <c r="C84" s="104">
        <v>0</v>
      </c>
      <c r="D84" s="105">
        <v>0</v>
      </c>
      <c r="E84" s="104">
        <v>0</v>
      </c>
      <c r="F84" s="105">
        <v>0</v>
      </c>
      <c r="G84" s="106">
        <v>0</v>
      </c>
      <c r="H84" s="117">
        <v>0</v>
      </c>
      <c r="I84" s="188"/>
    </row>
    <row r="85" spans="1:9" ht="33" customHeight="1">
      <c r="A85" s="119"/>
      <c r="B85" s="120" t="s">
        <v>183</v>
      </c>
      <c r="C85" s="121">
        <v>2111122682.6669998</v>
      </c>
      <c r="D85" s="121">
        <v>352987358.66299981</v>
      </c>
      <c r="E85" s="121">
        <v>2464110041.3299999</v>
      </c>
      <c r="F85" s="121">
        <v>1372375786.1799998</v>
      </c>
      <c r="G85" s="121">
        <v>1372375786.1799998</v>
      </c>
      <c r="H85" s="121">
        <v>1091734255.1499999</v>
      </c>
    </row>
    <row r="86" spans="1:9">
      <c r="A86" s="94"/>
      <c r="B86" s="94"/>
      <c r="C86" s="94"/>
      <c r="D86" s="122"/>
      <c r="E86" s="94"/>
      <c r="F86" s="123"/>
      <c r="G86" s="124"/>
      <c r="H86" s="94"/>
    </row>
    <row r="87" spans="1:9">
      <c r="A87" s="94"/>
      <c r="B87" s="94"/>
      <c r="C87" s="94"/>
      <c r="D87" s="125"/>
      <c r="F87" s="94"/>
      <c r="G87" s="94"/>
      <c r="H87" s="94"/>
    </row>
    <row r="88" spans="1:9" ht="15.75">
      <c r="A88" s="94"/>
      <c r="B88" s="94"/>
      <c r="C88" s="94"/>
      <c r="D88" s="102"/>
      <c r="E88" s="3"/>
      <c r="F88" s="94"/>
      <c r="G88" s="94"/>
      <c r="H88" s="122"/>
    </row>
    <row r="89" spans="1:9">
      <c r="A89" s="94"/>
      <c r="B89" s="94"/>
      <c r="C89" s="94"/>
      <c r="D89" s="94"/>
      <c r="E89" s="94"/>
      <c r="F89" s="94"/>
      <c r="G89" s="94"/>
      <c r="H89" s="94"/>
    </row>
    <row r="90" spans="1:9">
      <c r="A90" s="94"/>
      <c r="B90" s="94"/>
      <c r="C90" s="94"/>
      <c r="D90" s="94"/>
      <c r="E90" s="94"/>
      <c r="F90" s="94"/>
      <c r="G90" s="94"/>
      <c r="H90" s="94"/>
    </row>
    <row r="91" spans="1:9">
      <c r="A91" s="94"/>
      <c r="B91" s="94"/>
      <c r="C91" s="94"/>
      <c r="D91" s="94"/>
      <c r="E91" s="94"/>
      <c r="F91" s="94"/>
      <c r="G91" s="94"/>
      <c r="H91" s="94"/>
    </row>
    <row r="92" spans="1:9">
      <c r="A92" s="94"/>
      <c r="B92" s="94"/>
      <c r="C92" s="94"/>
      <c r="D92" s="94"/>
      <c r="E92" s="94"/>
      <c r="F92" s="94"/>
      <c r="G92" s="94"/>
      <c r="H92" s="94"/>
    </row>
    <row r="93" spans="1:9">
      <c r="A93" s="94"/>
      <c r="B93" s="94"/>
      <c r="C93" s="94"/>
      <c r="D93" s="94"/>
      <c r="E93" s="94"/>
      <c r="F93" s="94"/>
      <c r="G93" s="94"/>
      <c r="H93" s="94"/>
    </row>
    <row r="94" spans="1:9">
      <c r="A94" s="94"/>
      <c r="B94" s="94"/>
      <c r="C94" s="94"/>
      <c r="D94" s="94"/>
      <c r="E94" s="94"/>
      <c r="F94" s="94"/>
      <c r="G94" s="94"/>
      <c r="H94" s="94"/>
    </row>
    <row r="95" spans="1:9">
      <c r="A95" s="94"/>
      <c r="B95" s="94"/>
      <c r="C95" s="94"/>
      <c r="D95" s="94"/>
      <c r="E95" s="94"/>
      <c r="F95" s="94"/>
      <c r="G95" s="94"/>
      <c r="H95" s="94"/>
    </row>
    <row r="96" spans="1:9">
      <c r="A96" s="94"/>
      <c r="B96" s="94"/>
      <c r="C96" s="94"/>
      <c r="D96" s="94"/>
      <c r="E96" s="94"/>
      <c r="F96" s="94"/>
      <c r="G96" s="94"/>
      <c r="H96" s="94"/>
    </row>
    <row r="97" spans="1:8">
      <c r="A97" s="94"/>
      <c r="B97" s="94"/>
      <c r="C97" s="94"/>
      <c r="D97" s="94"/>
      <c r="E97" s="94"/>
      <c r="F97" s="94"/>
      <c r="G97" s="94"/>
      <c r="H97" s="94"/>
    </row>
    <row r="98" spans="1:8">
      <c r="A98" s="94"/>
      <c r="B98" s="94"/>
      <c r="C98" s="94"/>
      <c r="D98" s="94"/>
      <c r="E98" s="94"/>
      <c r="F98" s="94"/>
      <c r="G98" s="94"/>
      <c r="H98" s="94"/>
    </row>
    <row r="99" spans="1:8">
      <c r="A99" s="94"/>
      <c r="B99" s="94"/>
      <c r="C99" s="94"/>
      <c r="D99" s="94"/>
      <c r="E99" s="94"/>
      <c r="F99" s="94"/>
      <c r="G99" s="94"/>
      <c r="H99" s="94"/>
    </row>
    <row r="101" spans="1:8">
      <c r="E101" s="3"/>
    </row>
    <row r="103" spans="1:8">
      <c r="F103" s="126"/>
      <c r="G103" s="126"/>
    </row>
  </sheetData>
  <mergeCells count="10">
    <mergeCell ref="A7:H7"/>
    <mergeCell ref="A8:H8"/>
    <mergeCell ref="A10:B12"/>
    <mergeCell ref="C10:G10"/>
    <mergeCell ref="H10:H11"/>
    <mergeCell ref="A1:H1"/>
    <mergeCell ref="A2:H2"/>
    <mergeCell ref="A3:H3"/>
    <mergeCell ref="A5:H5"/>
    <mergeCell ref="A6:H6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3">
    <tabColor rgb="FF00B0F0"/>
    <pageSetUpPr autoPageBreaks="0" fitToPage="1"/>
  </sheetPr>
  <dimension ref="A1:H53"/>
  <sheetViews>
    <sheetView zoomScale="70" zoomScaleNormal="70" workbookViewId="0">
      <selection activeCell="A11" sqref="A11:B13"/>
    </sheetView>
  </sheetViews>
  <sheetFormatPr baseColWidth="10" defaultColWidth="11.5703125" defaultRowHeight="15"/>
  <cols>
    <col min="1" max="1" width="21" style="5" customWidth="1"/>
    <col min="2" max="2" width="76.5703125" style="5" customWidth="1"/>
    <col min="3" max="8" width="20.7109375" style="5" customWidth="1"/>
    <col min="9" max="16384" width="11.5703125" style="5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.75">
      <c r="A2" s="6"/>
      <c r="B2" s="6"/>
      <c r="C2" s="6"/>
      <c r="D2" s="127" t="s">
        <v>116</v>
      </c>
      <c r="E2" s="6"/>
      <c r="F2" s="6"/>
      <c r="G2" s="6"/>
      <c r="H2" s="6"/>
    </row>
    <row r="3" spans="1:8" ht="15.75">
      <c r="A3" s="6"/>
      <c r="B3" s="6"/>
      <c r="C3" s="6"/>
      <c r="D3" s="127" t="s">
        <v>296</v>
      </c>
      <c r="E3" s="6"/>
      <c r="F3" s="6"/>
      <c r="G3" s="6"/>
      <c r="H3" s="6"/>
    </row>
    <row r="4" spans="1:8" ht="15.75">
      <c r="A4" s="6"/>
      <c r="B4" s="6"/>
      <c r="C4" s="6"/>
      <c r="D4" s="127" t="s">
        <v>117</v>
      </c>
      <c r="E4" s="6"/>
      <c r="F4" s="6"/>
      <c r="G4" s="6"/>
      <c r="H4" s="6"/>
    </row>
    <row r="5" spans="1:8" ht="15.75">
      <c r="A5" s="6"/>
      <c r="B5" s="6"/>
      <c r="C5" s="6"/>
      <c r="D5" s="127"/>
      <c r="E5" s="6"/>
      <c r="F5" s="6"/>
      <c r="G5" s="6"/>
      <c r="H5" s="6"/>
    </row>
    <row r="6" spans="1:8" ht="15.75">
      <c r="A6" s="6"/>
      <c r="B6" s="6"/>
      <c r="C6" s="6"/>
      <c r="D6" s="63" t="s">
        <v>118</v>
      </c>
      <c r="E6" s="6"/>
      <c r="F6" s="6"/>
      <c r="G6" s="6"/>
      <c r="H6" s="6"/>
    </row>
    <row r="7" spans="1:8" ht="15.75">
      <c r="A7" s="6"/>
      <c r="B7" s="6"/>
      <c r="C7" s="6"/>
      <c r="D7" s="63" t="s">
        <v>161</v>
      </c>
      <c r="E7" s="6"/>
      <c r="F7" s="6"/>
      <c r="G7" s="6"/>
      <c r="H7" s="6"/>
    </row>
    <row r="8" spans="1:8" ht="15.75">
      <c r="A8" s="6"/>
      <c r="B8" s="6"/>
      <c r="C8" s="6"/>
      <c r="D8" s="63" t="s">
        <v>211</v>
      </c>
      <c r="E8" s="6"/>
      <c r="F8" s="6"/>
      <c r="G8" s="6"/>
      <c r="H8" s="6"/>
    </row>
    <row r="9" spans="1:8" ht="15" customHeight="1">
      <c r="A9" s="128"/>
      <c r="B9" s="128"/>
      <c r="C9" s="128"/>
      <c r="D9" s="127" t="s">
        <v>295</v>
      </c>
      <c r="E9" s="128"/>
      <c r="F9" s="128"/>
      <c r="G9" s="128"/>
      <c r="H9" s="128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 ht="15.75" customHeight="1">
      <c r="A11" s="271" t="s">
        <v>119</v>
      </c>
      <c r="B11" s="272"/>
      <c r="C11" s="231" t="s">
        <v>163</v>
      </c>
      <c r="D11" s="232"/>
      <c r="E11" s="232"/>
      <c r="F11" s="232"/>
      <c r="G11" s="233"/>
      <c r="H11" s="277" t="s">
        <v>164</v>
      </c>
    </row>
    <row r="12" spans="1:8" ht="32.25" customHeight="1">
      <c r="A12" s="273"/>
      <c r="B12" s="274"/>
      <c r="C12" s="214" t="s">
        <v>165</v>
      </c>
      <c r="D12" s="214" t="s">
        <v>166</v>
      </c>
      <c r="E12" s="215" t="s">
        <v>132</v>
      </c>
      <c r="F12" s="215" t="s">
        <v>133</v>
      </c>
      <c r="G12" s="215" t="s">
        <v>167</v>
      </c>
      <c r="H12" s="278"/>
    </row>
    <row r="13" spans="1:8" ht="15.75">
      <c r="A13" s="275"/>
      <c r="B13" s="276"/>
      <c r="C13" s="215">
        <v>1</v>
      </c>
      <c r="D13" s="215">
        <v>2</v>
      </c>
      <c r="E13" s="215" t="s">
        <v>168</v>
      </c>
      <c r="F13" s="215">
        <v>4</v>
      </c>
      <c r="G13" s="215">
        <v>5</v>
      </c>
      <c r="H13" s="215" t="s">
        <v>169</v>
      </c>
    </row>
    <row r="14" spans="1:8">
      <c r="A14" s="14"/>
      <c r="B14" s="15"/>
      <c r="C14" s="129"/>
      <c r="D14" s="129"/>
      <c r="E14" s="129"/>
      <c r="F14" s="129"/>
      <c r="G14" s="129"/>
      <c r="H14" s="129"/>
    </row>
    <row r="15" spans="1:8" ht="15.75">
      <c r="A15" s="279" t="s">
        <v>212</v>
      </c>
      <c r="B15" s="280"/>
      <c r="C15" s="130">
        <v>832731912.12000048</v>
      </c>
      <c r="D15" s="130">
        <v>87522764.960000008</v>
      </c>
      <c r="E15" s="130">
        <v>920254677.08000052</v>
      </c>
      <c r="F15" s="130">
        <v>507747133.9200002</v>
      </c>
      <c r="G15" s="130">
        <v>507747133.9200002</v>
      </c>
      <c r="H15" s="130">
        <v>412507543.16000032</v>
      </c>
    </row>
    <row r="16" spans="1:8">
      <c r="A16" s="222" t="s">
        <v>213</v>
      </c>
      <c r="B16" s="224"/>
      <c r="C16" s="131">
        <v>7441434.04</v>
      </c>
      <c r="D16" s="169">
        <v>5890.2299999995157</v>
      </c>
      <c r="E16" s="131">
        <v>7447324.2699999996</v>
      </c>
      <c r="F16" s="170">
        <v>4726048.62</v>
      </c>
      <c r="G16" s="170">
        <v>4726048.62</v>
      </c>
      <c r="H16" s="131">
        <v>2721275.6499999994</v>
      </c>
    </row>
    <row r="17" spans="1:8">
      <c r="A17" s="222" t="s">
        <v>214</v>
      </c>
      <c r="B17" s="224"/>
      <c r="C17" s="131">
        <v>0</v>
      </c>
      <c r="D17" s="169">
        <v>0</v>
      </c>
      <c r="E17" s="131">
        <v>0</v>
      </c>
      <c r="F17" s="170">
        <v>0</v>
      </c>
      <c r="G17" s="170">
        <v>0</v>
      </c>
      <c r="H17" s="131">
        <v>0</v>
      </c>
    </row>
    <row r="18" spans="1:8">
      <c r="A18" s="222" t="s">
        <v>215</v>
      </c>
      <c r="B18" s="224"/>
      <c r="C18" s="131">
        <v>577457065.79000044</v>
      </c>
      <c r="D18" s="169">
        <v>64831420.430000067</v>
      </c>
      <c r="E18" s="131">
        <v>642288486.22000051</v>
      </c>
      <c r="F18" s="170">
        <v>361144218.9200002</v>
      </c>
      <c r="G18" s="170">
        <v>361144218.9200002</v>
      </c>
      <c r="H18" s="131">
        <v>281144267.30000031</v>
      </c>
    </row>
    <row r="19" spans="1:8" ht="15" customHeight="1">
      <c r="A19" s="222" t="s">
        <v>216</v>
      </c>
      <c r="B19" s="224"/>
      <c r="C19" s="131">
        <v>0</v>
      </c>
      <c r="D19" s="169">
        <v>0</v>
      </c>
      <c r="E19" s="131">
        <v>0</v>
      </c>
      <c r="F19" s="170">
        <v>0</v>
      </c>
      <c r="G19" s="170">
        <v>0</v>
      </c>
      <c r="H19" s="131">
        <v>0</v>
      </c>
    </row>
    <row r="20" spans="1:8">
      <c r="A20" s="222" t="s">
        <v>217</v>
      </c>
      <c r="B20" s="224"/>
      <c r="C20" s="131">
        <v>110109187.52000001</v>
      </c>
      <c r="D20" s="169">
        <v>22169635.719999969</v>
      </c>
      <c r="E20" s="131">
        <v>132278823.23999998</v>
      </c>
      <c r="F20" s="170">
        <v>65717638.739999987</v>
      </c>
      <c r="G20" s="170">
        <v>65717638.739999987</v>
      </c>
      <c r="H20" s="131">
        <v>66561184.499999993</v>
      </c>
    </row>
    <row r="21" spans="1:8" ht="15" customHeight="1">
      <c r="A21" s="222" t="s">
        <v>218</v>
      </c>
      <c r="B21" s="224"/>
      <c r="C21" s="131">
        <v>0</v>
      </c>
      <c r="D21" s="169">
        <v>0</v>
      </c>
      <c r="E21" s="131">
        <v>0</v>
      </c>
      <c r="F21" s="170">
        <v>0</v>
      </c>
      <c r="G21" s="170">
        <v>0</v>
      </c>
      <c r="H21" s="131">
        <v>0</v>
      </c>
    </row>
    <row r="22" spans="1:8">
      <c r="A22" s="222" t="s">
        <v>219</v>
      </c>
      <c r="B22" s="224"/>
      <c r="C22" s="131">
        <v>81599381.580000013</v>
      </c>
      <c r="D22" s="169">
        <v>-3958593.650000006</v>
      </c>
      <c r="E22" s="131">
        <v>77640787.930000007</v>
      </c>
      <c r="F22" s="170">
        <v>48542624.929999985</v>
      </c>
      <c r="G22" s="170">
        <v>48542624.929999985</v>
      </c>
      <c r="H22" s="131">
        <v>29098163.000000022</v>
      </c>
    </row>
    <row r="23" spans="1:8" ht="15" customHeight="1">
      <c r="A23" s="222" t="s">
        <v>220</v>
      </c>
      <c r="B23" s="224"/>
      <c r="C23" s="131">
        <v>56124843.190000005</v>
      </c>
      <c r="D23" s="169">
        <v>4474412.2299999967</v>
      </c>
      <c r="E23" s="131">
        <v>60599255.420000002</v>
      </c>
      <c r="F23" s="170">
        <v>27616602.709999993</v>
      </c>
      <c r="G23" s="170">
        <v>27616602.709999993</v>
      </c>
      <c r="H23" s="131">
        <v>32982652.710000008</v>
      </c>
    </row>
    <row r="24" spans="1:8">
      <c r="A24" s="112"/>
      <c r="B24" s="103"/>
      <c r="C24" s="131"/>
      <c r="D24" s="131"/>
      <c r="E24" s="131"/>
      <c r="F24" s="131"/>
      <c r="G24" s="131"/>
      <c r="H24" s="131"/>
    </row>
    <row r="25" spans="1:8" ht="15.75">
      <c r="A25" s="279" t="s">
        <v>221</v>
      </c>
      <c r="B25" s="280"/>
      <c r="C25" s="171">
        <v>1112848537.9200001</v>
      </c>
      <c r="D25" s="171">
        <v>312545805.69</v>
      </c>
      <c r="E25" s="171">
        <v>1425394343.6099999</v>
      </c>
      <c r="F25" s="171">
        <v>787061310.27999997</v>
      </c>
      <c r="G25" s="171">
        <v>787061310.27999997</v>
      </c>
      <c r="H25" s="171">
        <v>638333033.33000004</v>
      </c>
    </row>
    <row r="26" spans="1:8">
      <c r="A26" s="222" t="s">
        <v>222</v>
      </c>
      <c r="B26" s="224"/>
      <c r="C26" s="131">
        <v>479854687.21000004</v>
      </c>
      <c r="D26" s="169">
        <v>44770361.659999907</v>
      </c>
      <c r="E26" s="131">
        <v>524625048.86999995</v>
      </c>
      <c r="F26" s="170">
        <v>291757205.72999996</v>
      </c>
      <c r="G26" s="170">
        <v>291757205.72999996</v>
      </c>
      <c r="H26" s="131">
        <v>232867843.13999999</v>
      </c>
    </row>
    <row r="27" spans="1:8" ht="15" customHeight="1">
      <c r="A27" s="222" t="s">
        <v>223</v>
      </c>
      <c r="B27" s="224"/>
      <c r="C27" s="131">
        <v>488675738.86000001</v>
      </c>
      <c r="D27" s="169">
        <v>258469789.18000007</v>
      </c>
      <c r="E27" s="131">
        <v>747145528.04000008</v>
      </c>
      <c r="F27" s="170">
        <v>397004780.31</v>
      </c>
      <c r="G27" s="170">
        <v>397004780.31</v>
      </c>
      <c r="H27" s="131">
        <v>350140747.73000008</v>
      </c>
    </row>
    <row r="28" spans="1:8">
      <c r="A28" s="222" t="s">
        <v>224</v>
      </c>
      <c r="B28" s="224"/>
      <c r="C28" s="131">
        <v>36375705.980000004</v>
      </c>
      <c r="D28" s="169">
        <v>-2785762.5200000033</v>
      </c>
      <c r="E28" s="131">
        <v>33589943.460000001</v>
      </c>
      <c r="F28" s="170">
        <v>25361575.539999999</v>
      </c>
      <c r="G28" s="170">
        <v>25361575.539999999</v>
      </c>
      <c r="H28" s="131">
        <v>8228367.9200000018</v>
      </c>
    </row>
    <row r="29" spans="1:8" ht="15" customHeight="1">
      <c r="A29" s="222" t="s">
        <v>225</v>
      </c>
      <c r="B29" s="224"/>
      <c r="C29" s="131">
        <v>14894974.609999999</v>
      </c>
      <c r="D29" s="169">
        <v>174684.44999999925</v>
      </c>
      <c r="E29" s="131">
        <v>15069659.059999999</v>
      </c>
      <c r="F29" s="170">
        <v>7520598.330000001</v>
      </c>
      <c r="G29" s="170">
        <v>7520598.330000001</v>
      </c>
      <c r="H29" s="131">
        <v>7549060.7299999977</v>
      </c>
    </row>
    <row r="30" spans="1:8">
      <c r="A30" s="222" t="s">
        <v>226</v>
      </c>
      <c r="B30" s="224"/>
      <c r="C30" s="131">
        <v>25186007.099999998</v>
      </c>
      <c r="D30" s="169">
        <v>10616279.250000004</v>
      </c>
      <c r="E30" s="131">
        <v>35802286.350000001</v>
      </c>
      <c r="F30" s="170">
        <v>24092965.920000002</v>
      </c>
      <c r="G30" s="170">
        <v>24092965.920000002</v>
      </c>
      <c r="H30" s="131">
        <v>11709320.43</v>
      </c>
    </row>
    <row r="31" spans="1:8">
      <c r="A31" s="222" t="s">
        <v>227</v>
      </c>
      <c r="B31" s="224"/>
      <c r="C31" s="131">
        <v>2500000</v>
      </c>
      <c r="D31" s="169">
        <v>-300000</v>
      </c>
      <c r="E31" s="131">
        <v>2200000</v>
      </c>
      <c r="F31" s="170">
        <v>7624</v>
      </c>
      <c r="G31" s="170">
        <v>7624</v>
      </c>
      <c r="H31" s="131">
        <v>2192376</v>
      </c>
    </row>
    <row r="32" spans="1:8">
      <c r="A32" s="222" t="s">
        <v>228</v>
      </c>
      <c r="B32" s="224"/>
      <c r="C32" s="131">
        <v>65361424.159999989</v>
      </c>
      <c r="D32" s="169">
        <v>1600453.6700000167</v>
      </c>
      <c r="E32" s="131">
        <v>66961877.830000006</v>
      </c>
      <c r="F32" s="170">
        <v>41316560.450000003</v>
      </c>
      <c r="G32" s="170">
        <v>41316560.450000003</v>
      </c>
      <c r="H32" s="131">
        <v>25645317.380000003</v>
      </c>
    </row>
    <row r="33" spans="1:8">
      <c r="A33" s="112"/>
      <c r="B33" s="103"/>
      <c r="C33" s="132"/>
      <c r="D33" s="132"/>
      <c r="E33" s="132"/>
      <c r="F33" s="170"/>
      <c r="G33" s="170"/>
      <c r="H33" s="132"/>
    </row>
    <row r="34" spans="1:8" ht="15.6" customHeight="1">
      <c r="A34" s="279" t="s">
        <v>177</v>
      </c>
      <c r="B34" s="280"/>
      <c r="C34" s="172">
        <v>114004321.057</v>
      </c>
      <c r="D34" s="173">
        <v>-46466108.147</v>
      </c>
      <c r="E34" s="172">
        <v>67538212.909999996</v>
      </c>
      <c r="F34" s="172">
        <v>44045493.820000008</v>
      </c>
      <c r="G34" s="172">
        <v>44045493.820000008</v>
      </c>
      <c r="H34" s="171">
        <v>23492719.089999996</v>
      </c>
    </row>
    <row r="35" spans="1:8">
      <c r="A35" s="222" t="s">
        <v>229</v>
      </c>
      <c r="B35" s="224"/>
      <c r="C35" s="131">
        <v>77077.95</v>
      </c>
      <c r="D35" s="169">
        <v>0</v>
      </c>
      <c r="E35" s="131">
        <v>77077.950000000012</v>
      </c>
      <c r="F35" s="170">
        <v>0</v>
      </c>
      <c r="G35" s="170">
        <v>0</v>
      </c>
      <c r="H35" s="131">
        <v>77077.950000000012</v>
      </c>
    </row>
    <row r="36" spans="1:8">
      <c r="A36" s="222" t="s">
        <v>230</v>
      </c>
      <c r="B36" s="224"/>
      <c r="C36" s="131">
        <v>5404059.9100000001</v>
      </c>
      <c r="D36" s="169">
        <v>279750.18999999948</v>
      </c>
      <c r="E36" s="131">
        <v>5683810.0999999996</v>
      </c>
      <c r="F36" s="170">
        <v>4577505.7300000004</v>
      </c>
      <c r="G36" s="170">
        <v>4577505.7300000004</v>
      </c>
      <c r="H36" s="131">
        <v>1106304.3699999992</v>
      </c>
    </row>
    <row r="37" spans="1:8" ht="15.75" customHeight="1">
      <c r="A37" s="222" t="s">
        <v>231</v>
      </c>
      <c r="B37" s="224"/>
      <c r="C37" s="131">
        <v>0</v>
      </c>
      <c r="D37" s="169">
        <v>0</v>
      </c>
      <c r="E37" s="131">
        <v>0</v>
      </c>
      <c r="F37" s="170">
        <v>0</v>
      </c>
      <c r="G37" s="170">
        <v>0</v>
      </c>
      <c r="H37" s="131">
        <v>0</v>
      </c>
    </row>
    <row r="38" spans="1:8">
      <c r="A38" s="222" t="s">
        <v>232</v>
      </c>
      <c r="B38" s="224"/>
      <c r="C38" s="131">
        <v>0</v>
      </c>
      <c r="D38" s="169">
        <v>0</v>
      </c>
      <c r="E38" s="131">
        <v>0</v>
      </c>
      <c r="F38" s="170">
        <v>0</v>
      </c>
      <c r="G38" s="170">
        <v>0</v>
      </c>
      <c r="H38" s="131">
        <v>0</v>
      </c>
    </row>
    <row r="39" spans="1:8">
      <c r="A39" s="222" t="s">
        <v>233</v>
      </c>
      <c r="B39" s="224"/>
      <c r="C39" s="131">
        <v>0</v>
      </c>
      <c r="D39" s="169">
        <v>0</v>
      </c>
      <c r="E39" s="131">
        <v>0</v>
      </c>
      <c r="F39" s="170">
        <v>0</v>
      </c>
      <c r="G39" s="170">
        <v>0</v>
      </c>
      <c r="H39" s="131">
        <v>0</v>
      </c>
    </row>
    <row r="40" spans="1:8">
      <c r="A40" s="222" t="s">
        <v>234</v>
      </c>
      <c r="B40" s="224"/>
      <c r="C40" s="131">
        <v>0</v>
      </c>
      <c r="D40" s="169">
        <v>0</v>
      </c>
      <c r="E40" s="131">
        <v>0</v>
      </c>
      <c r="F40" s="170">
        <v>0</v>
      </c>
      <c r="G40" s="170">
        <v>0</v>
      </c>
      <c r="H40" s="131">
        <v>0</v>
      </c>
    </row>
    <row r="41" spans="1:8" ht="15" customHeight="1">
      <c r="A41" s="222" t="s">
        <v>235</v>
      </c>
      <c r="B41" s="224"/>
      <c r="C41" s="131">
        <v>80940517.439999998</v>
      </c>
      <c r="D41" s="169">
        <v>-48929031.25</v>
      </c>
      <c r="E41" s="131">
        <v>32011486.189999998</v>
      </c>
      <c r="F41" s="170">
        <v>20487492.640000001</v>
      </c>
      <c r="G41" s="170">
        <v>20487492.640000001</v>
      </c>
      <c r="H41" s="131">
        <v>11523993.549999997</v>
      </c>
    </row>
    <row r="42" spans="1:8" ht="15" customHeight="1">
      <c r="A42" s="222" t="s">
        <v>236</v>
      </c>
      <c r="B42" s="224"/>
      <c r="C42" s="131">
        <v>5110000</v>
      </c>
      <c r="D42" s="169">
        <v>2300000</v>
      </c>
      <c r="E42" s="131">
        <v>7410000</v>
      </c>
      <c r="F42" s="170">
        <v>5502689.96</v>
      </c>
      <c r="G42" s="170">
        <v>5502689.96</v>
      </c>
      <c r="H42" s="131">
        <v>1907310.04</v>
      </c>
    </row>
    <row r="43" spans="1:8" ht="15" customHeight="1">
      <c r="A43" s="222" t="s">
        <v>237</v>
      </c>
      <c r="B43" s="224"/>
      <c r="C43" s="131">
        <v>22472665.756999999</v>
      </c>
      <c r="D43" s="169">
        <v>-116827.0869999975</v>
      </c>
      <c r="E43" s="131">
        <v>22355838.670000002</v>
      </c>
      <c r="F43" s="170">
        <v>13477805.490000002</v>
      </c>
      <c r="G43" s="170">
        <v>13477805.490000002</v>
      </c>
      <c r="H43" s="131">
        <v>8878033.1799999997</v>
      </c>
    </row>
    <row r="44" spans="1:8" ht="15" customHeight="1">
      <c r="A44" s="112"/>
      <c r="B44" s="103"/>
      <c r="C44" s="132"/>
      <c r="D44" s="133"/>
      <c r="E44" s="132"/>
      <c r="F44" s="132"/>
      <c r="G44" s="132"/>
      <c r="H44" s="132"/>
    </row>
    <row r="45" spans="1:8" ht="15.6" customHeight="1">
      <c r="A45" s="279" t="s">
        <v>238</v>
      </c>
      <c r="B45" s="280"/>
      <c r="C45" s="172">
        <v>51537911.57</v>
      </c>
      <c r="D45" s="173">
        <v>-615103.84000000358</v>
      </c>
      <c r="E45" s="172">
        <v>50922807.729999997</v>
      </c>
      <c r="F45" s="172">
        <v>33521848.160000004</v>
      </c>
      <c r="G45" s="172">
        <v>33521848.160000004</v>
      </c>
      <c r="H45" s="171">
        <v>17400959.569999993</v>
      </c>
    </row>
    <row r="46" spans="1:8" ht="15" customHeight="1">
      <c r="A46" s="222" t="s">
        <v>239</v>
      </c>
      <c r="B46" s="224"/>
      <c r="C46" s="131">
        <v>51537911.57</v>
      </c>
      <c r="D46" s="169">
        <v>-615103.84000000358</v>
      </c>
      <c r="E46" s="131">
        <v>50922807.729999997</v>
      </c>
      <c r="F46" s="170">
        <v>33521848.160000004</v>
      </c>
      <c r="G46" s="170">
        <v>33521848.160000004</v>
      </c>
      <c r="H46" s="131">
        <v>17400959.569999993</v>
      </c>
    </row>
    <row r="47" spans="1:8" ht="27.75" customHeight="1">
      <c r="A47" s="260" t="s">
        <v>240</v>
      </c>
      <c r="B47" s="262"/>
      <c r="C47" s="202">
        <v>0</v>
      </c>
      <c r="D47" s="169">
        <v>0</v>
      </c>
      <c r="E47" s="203">
        <v>0</v>
      </c>
      <c r="F47" s="170">
        <v>0</v>
      </c>
      <c r="G47" s="170">
        <v>0</v>
      </c>
      <c r="H47" s="204">
        <v>0</v>
      </c>
    </row>
    <row r="48" spans="1:8">
      <c r="A48" s="222" t="s">
        <v>241</v>
      </c>
      <c r="B48" s="224"/>
      <c r="C48" s="131">
        <v>0</v>
      </c>
      <c r="D48" s="169">
        <v>0</v>
      </c>
      <c r="E48" s="131">
        <v>0</v>
      </c>
      <c r="F48" s="170">
        <v>0</v>
      </c>
      <c r="G48" s="170">
        <v>0</v>
      </c>
      <c r="H48" s="131">
        <v>0</v>
      </c>
    </row>
    <row r="49" spans="1:8">
      <c r="A49" s="222" t="s">
        <v>242</v>
      </c>
      <c r="B49" s="224"/>
      <c r="C49" s="131">
        <v>0</v>
      </c>
      <c r="D49" s="169">
        <v>0</v>
      </c>
      <c r="E49" s="131">
        <v>0</v>
      </c>
      <c r="F49" s="170">
        <v>0</v>
      </c>
      <c r="G49" s="170">
        <v>0</v>
      </c>
      <c r="H49" s="131">
        <v>0</v>
      </c>
    </row>
    <row r="50" spans="1:8">
      <c r="A50" s="113"/>
      <c r="B50" s="134"/>
      <c r="C50" s="135"/>
      <c r="D50" s="135"/>
      <c r="E50" s="135"/>
      <c r="F50" s="135"/>
      <c r="G50" s="135"/>
      <c r="H50" s="135"/>
    </row>
    <row r="51" spans="1:8" ht="15.75">
      <c r="A51" s="136"/>
      <c r="B51" s="137" t="s">
        <v>183</v>
      </c>
      <c r="C51" s="138">
        <v>2111122682.6670003</v>
      </c>
      <c r="D51" s="138">
        <v>352987358.66299999</v>
      </c>
      <c r="E51" s="138">
        <v>2464110041.3300004</v>
      </c>
      <c r="F51" s="138">
        <v>1372375786.1800003</v>
      </c>
      <c r="G51" s="138">
        <v>1372375786.1800003</v>
      </c>
      <c r="H51" s="138">
        <v>1091734255.1500003</v>
      </c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F53" s="17"/>
      <c r="G53" s="17"/>
      <c r="H53" s="139"/>
    </row>
  </sheetData>
  <mergeCells count="35">
    <mergeCell ref="A49:B49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36:B36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22:B22"/>
    <mergeCell ref="A11:B13"/>
    <mergeCell ref="C11:G11"/>
    <mergeCell ref="H11:H12"/>
    <mergeCell ref="A15:B15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5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rgb="FF00B0F0"/>
    <pageSetUpPr autoPageBreaks="0" fitToPage="1"/>
  </sheetPr>
  <dimension ref="A1:H78"/>
  <sheetViews>
    <sheetView zoomScale="85" zoomScaleNormal="85" workbookViewId="0">
      <selection activeCell="A12" sqref="A12:B14"/>
    </sheetView>
  </sheetViews>
  <sheetFormatPr baseColWidth="10" defaultColWidth="11.5703125" defaultRowHeight="15" outlineLevelRow="1"/>
  <cols>
    <col min="1" max="1" width="11.5703125" style="83" customWidth="1"/>
    <col min="2" max="2" width="51.7109375" style="83" customWidth="1"/>
    <col min="3" max="3" width="22.5703125" style="83" customWidth="1"/>
    <col min="4" max="4" width="22.85546875" style="83" customWidth="1"/>
    <col min="5" max="6" width="21.5703125" style="83" customWidth="1"/>
    <col min="7" max="7" width="21.140625" style="83" customWidth="1"/>
    <col min="8" max="8" width="22.5703125" style="83" customWidth="1"/>
    <col min="9" max="16384" width="11.5703125" style="83"/>
  </cols>
  <sheetData>
    <row r="1" spans="1:8">
      <c r="A1" s="82"/>
      <c r="B1" s="82"/>
      <c r="C1" s="82"/>
      <c r="D1" s="82"/>
      <c r="E1" s="82"/>
      <c r="F1" s="82"/>
      <c r="G1" s="82"/>
      <c r="H1" s="82"/>
    </row>
    <row r="2" spans="1:8" ht="15" customHeight="1">
      <c r="A2" s="82"/>
      <c r="B2" s="82"/>
      <c r="C2" s="82"/>
      <c r="D2" s="82"/>
      <c r="E2" s="82"/>
      <c r="F2" s="82"/>
      <c r="G2" s="82"/>
      <c r="H2" s="82"/>
    </row>
    <row r="3" spans="1:8" ht="15.75">
      <c r="A3" s="221" t="s">
        <v>116</v>
      </c>
      <c r="B3" s="221"/>
      <c r="C3" s="221"/>
      <c r="D3" s="221"/>
      <c r="E3" s="221"/>
      <c r="F3" s="221"/>
      <c r="G3" s="221"/>
      <c r="H3" s="221"/>
    </row>
    <row r="4" spans="1:8" ht="15.75">
      <c r="A4" s="221" t="s">
        <v>296</v>
      </c>
      <c r="B4" s="221"/>
      <c r="C4" s="221"/>
      <c r="D4" s="221"/>
      <c r="E4" s="221"/>
      <c r="F4" s="221"/>
      <c r="G4" s="221"/>
      <c r="H4" s="221"/>
    </row>
    <row r="5" spans="1:8" ht="15.75">
      <c r="A5" s="221" t="s">
        <v>117</v>
      </c>
      <c r="B5" s="221"/>
      <c r="C5" s="221"/>
      <c r="D5" s="221"/>
      <c r="E5" s="221"/>
      <c r="F5" s="221"/>
      <c r="G5" s="221"/>
      <c r="H5" s="221"/>
    </row>
    <row r="6" spans="1:8" ht="15" customHeight="1">
      <c r="A6" s="281"/>
      <c r="B6" s="281"/>
      <c r="C6" s="281"/>
      <c r="D6" s="281"/>
      <c r="E6" s="281"/>
      <c r="F6" s="281"/>
      <c r="G6" s="281"/>
      <c r="H6" s="281"/>
    </row>
    <row r="7" spans="1:8" ht="15.75">
      <c r="A7" s="221" t="s">
        <v>118</v>
      </c>
      <c r="B7" s="221"/>
      <c r="C7" s="221"/>
      <c r="D7" s="221"/>
      <c r="E7" s="221"/>
      <c r="F7" s="221"/>
      <c r="G7" s="221"/>
      <c r="H7" s="221"/>
    </row>
    <row r="8" spans="1:8" ht="15.75">
      <c r="A8" s="221" t="s">
        <v>161</v>
      </c>
      <c r="B8" s="221"/>
      <c r="C8" s="221"/>
      <c r="D8" s="221"/>
      <c r="E8" s="221"/>
      <c r="F8" s="221"/>
      <c r="G8" s="221"/>
      <c r="H8" s="221"/>
    </row>
    <row r="9" spans="1:8" ht="15.75">
      <c r="A9" s="221" t="s">
        <v>184</v>
      </c>
      <c r="B9" s="221"/>
      <c r="C9" s="221"/>
      <c r="D9" s="221"/>
      <c r="E9" s="221"/>
      <c r="F9" s="221"/>
      <c r="G9" s="221"/>
      <c r="H9" s="221"/>
    </row>
    <row r="10" spans="1:8" ht="15.75">
      <c r="A10" s="221" t="s">
        <v>295</v>
      </c>
      <c r="B10" s="221"/>
      <c r="C10" s="221"/>
      <c r="D10" s="221"/>
      <c r="E10" s="221"/>
      <c r="F10" s="221"/>
      <c r="G10" s="221"/>
      <c r="H10" s="221"/>
    </row>
    <row r="11" spans="1:8">
      <c r="A11" s="186"/>
      <c r="B11" s="186"/>
      <c r="C11" s="186"/>
      <c r="D11" s="186"/>
      <c r="E11" s="186"/>
      <c r="F11" s="186"/>
      <c r="G11" s="186"/>
      <c r="H11" s="186"/>
    </row>
    <row r="12" spans="1:8" ht="15.75" customHeight="1">
      <c r="A12" s="263" t="s">
        <v>119</v>
      </c>
      <c r="B12" s="264"/>
      <c r="C12" s="282" t="s">
        <v>185</v>
      </c>
      <c r="D12" s="282"/>
      <c r="E12" s="282"/>
      <c r="F12" s="282"/>
      <c r="G12" s="283"/>
      <c r="H12" s="284" t="s">
        <v>164</v>
      </c>
    </row>
    <row r="13" spans="1:8" ht="31.5">
      <c r="A13" s="265"/>
      <c r="B13" s="266"/>
      <c r="C13" s="210" t="s">
        <v>165</v>
      </c>
      <c r="D13" s="211" t="s">
        <v>166</v>
      </c>
      <c r="E13" s="210" t="s">
        <v>132</v>
      </c>
      <c r="F13" s="210" t="s">
        <v>133</v>
      </c>
      <c r="G13" s="212" t="s">
        <v>167</v>
      </c>
      <c r="H13" s="285"/>
    </row>
    <row r="14" spans="1:8" ht="15.75">
      <c r="A14" s="267"/>
      <c r="B14" s="268"/>
      <c r="C14" s="210">
        <v>1</v>
      </c>
      <c r="D14" s="210">
        <v>2</v>
      </c>
      <c r="E14" s="210" t="s">
        <v>168</v>
      </c>
      <c r="F14" s="210">
        <v>4</v>
      </c>
      <c r="G14" s="210">
        <v>5</v>
      </c>
      <c r="H14" s="210" t="s">
        <v>169</v>
      </c>
    </row>
    <row r="15" spans="1:8">
      <c r="A15" s="174"/>
      <c r="B15" s="175"/>
      <c r="C15" s="176"/>
      <c r="D15" s="176"/>
      <c r="E15" s="176"/>
      <c r="F15" s="176"/>
      <c r="G15" s="176"/>
      <c r="H15" s="176"/>
    </row>
    <row r="16" spans="1:8" ht="27.6" customHeight="1">
      <c r="A16" s="286" t="s">
        <v>186</v>
      </c>
      <c r="B16" s="287"/>
      <c r="C16" s="89">
        <v>1890996061.7969973</v>
      </c>
      <c r="D16" s="89">
        <v>206783411.13299966</v>
      </c>
      <c r="E16" s="177">
        <v>2097779472.929997</v>
      </c>
      <c r="F16" s="89">
        <v>1218194160.9700003</v>
      </c>
      <c r="G16" s="177">
        <v>1218194160.9700003</v>
      </c>
      <c r="H16" s="187">
        <v>879585311.9599967</v>
      </c>
    </row>
    <row r="17" spans="1:8">
      <c r="A17" s="178"/>
      <c r="B17" s="179"/>
      <c r="C17" s="177"/>
      <c r="D17" s="177"/>
      <c r="E17" s="177"/>
      <c r="F17" s="177"/>
      <c r="G17" s="177"/>
      <c r="H17" s="187"/>
    </row>
    <row r="18" spans="1:8" ht="27.6" customHeight="1">
      <c r="A18" s="286" t="s">
        <v>187</v>
      </c>
      <c r="B18" s="287"/>
      <c r="C18" s="89">
        <v>151307853.44999999</v>
      </c>
      <c r="D18" s="89">
        <v>111637894.53</v>
      </c>
      <c r="E18" s="177">
        <v>262945747.97999999</v>
      </c>
      <c r="F18" s="89">
        <v>89005244.459999993</v>
      </c>
      <c r="G18" s="177">
        <v>89005244.459999993</v>
      </c>
      <c r="H18" s="187">
        <v>173940503.51999998</v>
      </c>
    </row>
    <row r="19" spans="1:8">
      <c r="A19" s="178"/>
      <c r="B19" s="179"/>
      <c r="C19" s="177"/>
      <c r="D19" s="177"/>
      <c r="E19" s="177"/>
      <c r="F19" s="177"/>
      <c r="G19" s="177"/>
      <c r="H19" s="187"/>
    </row>
    <row r="20" spans="1:8" ht="27.6" customHeight="1">
      <c r="A20" s="286" t="s">
        <v>188</v>
      </c>
      <c r="B20" s="287"/>
      <c r="C20" s="89">
        <v>37768775.579999998</v>
      </c>
      <c r="D20" s="89">
        <v>0</v>
      </c>
      <c r="E20" s="177">
        <v>37768775.579999998</v>
      </c>
      <c r="F20" s="89">
        <v>26325696.18</v>
      </c>
      <c r="G20" s="177">
        <v>26325696.18</v>
      </c>
      <c r="H20" s="187">
        <v>11443079.399999999</v>
      </c>
    </row>
    <row r="21" spans="1:8">
      <c r="A21" s="178"/>
      <c r="B21" s="179"/>
      <c r="C21" s="177"/>
      <c r="D21" s="177"/>
      <c r="E21" s="177"/>
      <c r="F21" s="177"/>
      <c r="G21" s="177"/>
      <c r="H21" s="187"/>
    </row>
    <row r="22" spans="1:8" outlineLevel="1">
      <c r="A22" s="286" t="s">
        <v>49</v>
      </c>
      <c r="B22" s="287"/>
      <c r="C22" s="89">
        <v>31049991.839999996</v>
      </c>
      <c r="D22" s="89">
        <v>34566053.000000007</v>
      </c>
      <c r="E22" s="177">
        <v>65616044.840000004</v>
      </c>
      <c r="F22" s="89">
        <v>38850684.57</v>
      </c>
      <c r="G22" s="177">
        <v>38850684.57</v>
      </c>
      <c r="H22" s="187">
        <v>26765360.270000003</v>
      </c>
    </row>
    <row r="23" spans="1:8" ht="19.149999999999999" customHeight="1" outlineLevel="1">
      <c r="A23" s="178"/>
      <c r="B23" s="179"/>
      <c r="C23" s="177"/>
      <c r="D23" s="177"/>
      <c r="E23" s="177"/>
      <c r="F23" s="177"/>
      <c r="G23" s="177"/>
      <c r="H23" s="187"/>
    </row>
    <row r="24" spans="1:8" outlineLevel="1">
      <c r="A24" s="286" t="s">
        <v>58</v>
      </c>
      <c r="B24" s="287"/>
      <c r="C24" s="89">
        <v>0</v>
      </c>
      <c r="D24" s="89">
        <v>0</v>
      </c>
      <c r="E24" s="177">
        <v>0</v>
      </c>
      <c r="F24" s="85">
        <v>0</v>
      </c>
      <c r="G24" s="86">
        <v>0</v>
      </c>
      <c r="H24" s="87">
        <v>0</v>
      </c>
    </row>
    <row r="25" spans="1:8" ht="23.45" customHeight="1" outlineLevel="1">
      <c r="A25" s="180"/>
      <c r="B25" s="181"/>
      <c r="C25" s="182"/>
      <c r="D25" s="182"/>
      <c r="E25" s="182"/>
      <c r="F25" s="90"/>
      <c r="G25" s="90"/>
      <c r="H25" s="90"/>
    </row>
    <row r="26" spans="1:8" ht="15.75">
      <c r="A26" s="183"/>
      <c r="B26" s="184" t="s">
        <v>183</v>
      </c>
      <c r="C26" s="185">
        <v>2111122682.6669972</v>
      </c>
      <c r="D26" s="185">
        <v>352987358.66299963</v>
      </c>
      <c r="E26" s="185">
        <v>2464110041.3299971</v>
      </c>
      <c r="F26" s="91">
        <v>1372375786.1800003</v>
      </c>
      <c r="G26" s="91">
        <v>1372375786.1800003</v>
      </c>
      <c r="H26" s="91">
        <v>1091734255.1499968</v>
      </c>
    </row>
    <row r="27" spans="1:8">
      <c r="A27" s="82"/>
      <c r="B27" s="82"/>
      <c r="C27" s="82"/>
      <c r="D27" s="82"/>
      <c r="E27" s="82"/>
      <c r="F27" s="82"/>
      <c r="G27" s="82"/>
      <c r="H27" s="82"/>
    </row>
    <row r="28" spans="1:8">
      <c r="A28" s="82"/>
      <c r="B28" s="82"/>
      <c r="C28" s="82"/>
      <c r="D28" s="92"/>
      <c r="E28" s="92"/>
      <c r="F28" s="93"/>
      <c r="G28" s="93"/>
      <c r="H28" s="82"/>
    </row>
    <row r="29" spans="1:8">
      <c r="A29" s="82"/>
      <c r="B29" s="82"/>
      <c r="C29" s="82"/>
      <c r="D29" s="82"/>
      <c r="E29" s="93"/>
      <c r="F29" s="93"/>
      <c r="G29" s="93"/>
      <c r="H29" s="82"/>
    </row>
    <row r="30" spans="1:8">
      <c r="A30" s="82"/>
      <c r="B30" s="82"/>
      <c r="C30" s="82"/>
      <c r="D30" s="82"/>
      <c r="E30" s="82"/>
      <c r="F30" s="82"/>
      <c r="G30" s="82"/>
      <c r="H30" s="82"/>
    </row>
    <row r="31" spans="1:8">
      <c r="A31" s="82"/>
      <c r="B31" s="82"/>
      <c r="C31" s="82"/>
      <c r="D31" s="82"/>
      <c r="E31" s="93"/>
      <c r="F31" s="82"/>
      <c r="G31" s="82"/>
      <c r="H31" s="82"/>
    </row>
    <row r="32" spans="1:8">
      <c r="A32" s="82"/>
      <c r="B32" s="82"/>
      <c r="C32" s="82"/>
      <c r="D32" s="82"/>
      <c r="E32" s="82"/>
      <c r="F32" s="82"/>
      <c r="G32" s="82"/>
      <c r="H32" s="82"/>
    </row>
    <row r="33" spans="1:8">
      <c r="A33" s="82"/>
      <c r="B33" s="82"/>
      <c r="C33" s="82"/>
      <c r="D33" s="82"/>
      <c r="E33" s="82"/>
      <c r="F33" s="82"/>
      <c r="G33" s="82"/>
      <c r="H33" s="82"/>
    </row>
    <row r="34" spans="1:8">
      <c r="A34" s="82"/>
      <c r="B34" s="82"/>
      <c r="C34" s="82"/>
      <c r="D34" s="82"/>
      <c r="E34" s="82"/>
      <c r="F34" s="82"/>
      <c r="G34" s="82"/>
      <c r="H34" s="82"/>
    </row>
    <row r="35" spans="1:8">
      <c r="A35" s="82"/>
      <c r="B35" s="82"/>
      <c r="C35" s="82"/>
      <c r="D35" s="82"/>
      <c r="E35" s="82"/>
      <c r="F35" s="82"/>
      <c r="G35" s="82"/>
      <c r="H35" s="82"/>
    </row>
    <row r="36" spans="1:8">
      <c r="A36" s="82"/>
      <c r="B36" s="82"/>
      <c r="C36" s="82"/>
      <c r="D36" s="82"/>
      <c r="E36" s="82"/>
      <c r="F36" s="82"/>
      <c r="G36" s="82"/>
      <c r="H36" s="82"/>
    </row>
    <row r="37" spans="1:8">
      <c r="A37" s="82"/>
      <c r="B37" s="82"/>
      <c r="C37" s="82"/>
      <c r="D37" s="82"/>
      <c r="E37" s="82"/>
      <c r="F37" s="82"/>
      <c r="G37" s="82"/>
      <c r="H37" s="82"/>
    </row>
    <row r="38" spans="1:8">
      <c r="A38" s="82"/>
      <c r="B38" s="82"/>
      <c r="C38" s="82"/>
      <c r="D38" s="82"/>
      <c r="E38" s="82"/>
      <c r="F38" s="82"/>
      <c r="G38" s="82"/>
      <c r="H38" s="82"/>
    </row>
    <row r="39" spans="1:8">
      <c r="A39" s="82"/>
      <c r="B39" s="82"/>
      <c r="C39" s="82"/>
      <c r="D39" s="82"/>
      <c r="E39" s="82"/>
      <c r="F39" s="82"/>
      <c r="G39" s="82"/>
      <c r="H39" s="82"/>
    </row>
    <row r="40" spans="1:8">
      <c r="A40" s="82"/>
      <c r="B40" s="82"/>
      <c r="C40" s="82"/>
      <c r="D40" s="82"/>
      <c r="E40" s="82"/>
      <c r="F40" s="82"/>
      <c r="G40" s="82"/>
      <c r="H40" s="82"/>
    </row>
    <row r="41" spans="1:8">
      <c r="A41" s="82"/>
      <c r="B41" s="82"/>
      <c r="C41" s="82"/>
      <c r="D41" s="82"/>
      <c r="E41" s="82"/>
      <c r="F41" s="82"/>
      <c r="G41" s="82"/>
      <c r="H41" s="82"/>
    </row>
    <row r="42" spans="1:8">
      <c r="A42" s="82"/>
      <c r="B42" s="82"/>
      <c r="C42" s="82"/>
      <c r="D42" s="82"/>
      <c r="E42" s="82"/>
      <c r="F42" s="82"/>
      <c r="G42" s="82"/>
      <c r="H42" s="82"/>
    </row>
    <row r="43" spans="1:8">
      <c r="A43" s="82"/>
      <c r="B43" s="82"/>
      <c r="C43" s="82"/>
      <c r="D43" s="82"/>
      <c r="E43" s="82"/>
      <c r="F43" s="82"/>
      <c r="G43" s="82"/>
      <c r="H43" s="82"/>
    </row>
    <row r="49" spans="5:7">
      <c r="E49" s="84"/>
      <c r="G49" s="84"/>
    </row>
    <row r="50" spans="5:7">
      <c r="E50" s="84"/>
      <c r="G50" s="84"/>
    </row>
    <row r="51" spans="5:7">
      <c r="E51" s="84"/>
    </row>
    <row r="54" spans="5:7" ht="15" customHeight="1"/>
    <row r="55" spans="5:7" ht="15" customHeight="1"/>
    <row r="57" spans="5:7" ht="15" customHeight="1"/>
    <row r="58" spans="5:7" ht="15" customHeight="1"/>
    <row r="78" ht="64.5" customHeight="1"/>
  </sheetData>
  <mergeCells count="16">
    <mergeCell ref="A16:B16"/>
    <mergeCell ref="A18:B18"/>
    <mergeCell ref="A20:B20"/>
    <mergeCell ref="A22:B22"/>
    <mergeCell ref="A24:B24"/>
    <mergeCell ref="A8:H8"/>
    <mergeCell ref="A9:H9"/>
    <mergeCell ref="A10:H10"/>
    <mergeCell ref="A12:B14"/>
    <mergeCell ref="C12:G12"/>
    <mergeCell ref="H12:H13"/>
    <mergeCell ref="A7:H7"/>
    <mergeCell ref="A3:H3"/>
    <mergeCell ref="A4:H4"/>
    <mergeCell ref="A5:H5"/>
    <mergeCell ref="A6:H6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autoPageBreaks="0" fitToPage="1"/>
  </sheetPr>
  <dimension ref="A1:H53"/>
  <sheetViews>
    <sheetView zoomScale="70" zoomScaleNormal="70" workbookViewId="0">
      <selection activeCell="A12" sqref="A12:B14"/>
    </sheetView>
  </sheetViews>
  <sheetFormatPr baseColWidth="10" defaultColWidth="11.5703125" defaultRowHeight="15"/>
  <cols>
    <col min="1" max="1" width="11.7109375" style="192" bestFit="1" customWidth="1"/>
    <col min="2" max="2" width="37.5703125" style="192" customWidth="1"/>
    <col min="3" max="8" width="21.42578125" style="192" customWidth="1"/>
    <col min="9" max="16384" width="11.5703125" style="192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" customHeight="1">
      <c r="A2" s="288" t="s">
        <v>116</v>
      </c>
      <c r="B2" s="288"/>
      <c r="C2" s="288"/>
      <c r="D2" s="288"/>
      <c r="E2" s="288"/>
      <c r="F2" s="288"/>
      <c r="G2" s="288"/>
      <c r="H2" s="288"/>
    </row>
    <row r="3" spans="1:8" ht="15" customHeight="1">
      <c r="A3" s="288" t="s">
        <v>296</v>
      </c>
      <c r="B3" s="288"/>
      <c r="C3" s="288"/>
      <c r="D3" s="288"/>
      <c r="E3" s="288"/>
      <c r="F3" s="288"/>
      <c r="G3" s="288"/>
      <c r="H3" s="288"/>
    </row>
    <row r="4" spans="1:8" ht="15" customHeight="1">
      <c r="A4" s="288" t="s">
        <v>117</v>
      </c>
      <c r="B4" s="288"/>
      <c r="C4" s="288"/>
      <c r="D4" s="288"/>
      <c r="E4" s="288"/>
      <c r="F4" s="288"/>
      <c r="G4" s="288"/>
      <c r="H4" s="288"/>
    </row>
    <row r="5" spans="1:8" ht="15.75">
      <c r="A5" s="6"/>
      <c r="B5" s="6"/>
      <c r="C5" s="6"/>
      <c r="D5" s="193"/>
      <c r="E5" s="6"/>
      <c r="F5" s="6"/>
      <c r="G5" s="6"/>
      <c r="H5" s="6"/>
    </row>
    <row r="6" spans="1:8" ht="15.75">
      <c r="A6" s="221" t="s">
        <v>118</v>
      </c>
      <c r="B6" s="221"/>
      <c r="C6" s="221"/>
      <c r="D6" s="221"/>
      <c r="E6" s="221"/>
      <c r="F6" s="221"/>
      <c r="G6" s="221"/>
      <c r="H6" s="221"/>
    </row>
    <row r="7" spans="1:8" ht="15" customHeight="1">
      <c r="A7" s="288" t="s">
        <v>161</v>
      </c>
      <c r="B7" s="288"/>
      <c r="C7" s="288"/>
      <c r="D7" s="288"/>
      <c r="E7" s="288"/>
      <c r="F7" s="288"/>
      <c r="G7" s="288"/>
      <c r="H7" s="288"/>
    </row>
    <row r="8" spans="1:8" ht="15" customHeight="1">
      <c r="A8" s="288" t="s">
        <v>162</v>
      </c>
      <c r="B8" s="288"/>
      <c r="C8" s="288"/>
      <c r="D8" s="288"/>
      <c r="E8" s="288"/>
      <c r="F8" s="288"/>
      <c r="G8" s="288"/>
      <c r="H8" s="288"/>
    </row>
    <row r="9" spans="1:8" ht="15" customHeight="1">
      <c r="A9" s="288" t="s">
        <v>295</v>
      </c>
      <c r="B9" s="288"/>
      <c r="C9" s="288"/>
      <c r="D9" s="288"/>
      <c r="E9" s="288"/>
      <c r="F9" s="288"/>
      <c r="G9" s="288"/>
      <c r="H9" s="288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 ht="15.75" customHeight="1">
      <c r="A12" s="225" t="s">
        <v>119</v>
      </c>
      <c r="B12" s="227"/>
      <c r="C12" s="289" t="s">
        <v>163</v>
      </c>
      <c r="D12" s="290"/>
      <c r="E12" s="290"/>
      <c r="F12" s="290"/>
      <c r="G12" s="291"/>
      <c r="H12" s="292" t="s">
        <v>164</v>
      </c>
    </row>
    <row r="13" spans="1:8" ht="31.5">
      <c r="A13" s="228"/>
      <c r="B13" s="240"/>
      <c r="C13" s="206" t="s">
        <v>165</v>
      </c>
      <c r="D13" s="206" t="s">
        <v>166</v>
      </c>
      <c r="E13" s="207" t="s">
        <v>132</v>
      </c>
      <c r="F13" s="207" t="s">
        <v>133</v>
      </c>
      <c r="G13" s="207" t="s">
        <v>167</v>
      </c>
      <c r="H13" s="293"/>
    </row>
    <row r="14" spans="1:8" ht="15.75">
      <c r="A14" s="241"/>
      <c r="B14" s="243"/>
      <c r="C14" s="209">
        <v>1</v>
      </c>
      <c r="D14" s="209">
        <v>2</v>
      </c>
      <c r="E14" s="209" t="s">
        <v>168</v>
      </c>
      <c r="F14" s="209">
        <v>4</v>
      </c>
      <c r="G14" s="209">
        <v>5</v>
      </c>
      <c r="H14" s="209" t="s">
        <v>169</v>
      </c>
    </row>
    <row r="15" spans="1:8">
      <c r="A15" s="64"/>
      <c r="B15" s="65"/>
      <c r="C15" s="66"/>
      <c r="D15" s="67"/>
      <c r="E15" s="66"/>
      <c r="F15" s="68"/>
      <c r="G15" s="68"/>
      <c r="H15" s="66"/>
    </row>
    <row r="16" spans="1:8" ht="15.75">
      <c r="A16" s="64"/>
      <c r="B16" s="200" t="s">
        <v>292</v>
      </c>
      <c r="C16" s="66"/>
      <c r="D16" s="199"/>
      <c r="E16" s="66"/>
      <c r="F16" s="66"/>
      <c r="G16" s="66"/>
      <c r="H16" s="66"/>
    </row>
    <row r="17" spans="1:8">
      <c r="A17" s="64"/>
      <c r="B17" s="65" t="s">
        <v>293</v>
      </c>
      <c r="C17" s="66"/>
      <c r="D17" s="199"/>
      <c r="E17" s="66"/>
      <c r="F17" s="66"/>
      <c r="G17" s="66"/>
      <c r="H17" s="66"/>
    </row>
    <row r="18" spans="1:8">
      <c r="A18" s="69"/>
      <c r="B18" s="198" t="s">
        <v>170</v>
      </c>
      <c r="C18" s="70">
        <v>28904427.240000002</v>
      </c>
      <c r="D18" s="71">
        <v>15432645.599999994</v>
      </c>
      <c r="E18" s="72">
        <v>44337072.839999996</v>
      </c>
      <c r="F18" s="72">
        <v>23133479.640000004</v>
      </c>
      <c r="G18" s="72">
        <v>23133479.640000004</v>
      </c>
      <c r="H18" s="72">
        <v>21203593.199999992</v>
      </c>
    </row>
    <row r="19" spans="1:8">
      <c r="A19" s="69"/>
      <c r="B19" s="198" t="s">
        <v>171</v>
      </c>
      <c r="C19" s="70">
        <v>9320755.2899999991</v>
      </c>
      <c r="D19" s="220">
        <v>-680389.90999999642</v>
      </c>
      <c r="E19" s="72">
        <v>8640365.3800000027</v>
      </c>
      <c r="F19" s="72">
        <v>5056173.22</v>
      </c>
      <c r="G19" s="72">
        <v>5056173.22</v>
      </c>
      <c r="H19" s="72">
        <v>3584192.1600000029</v>
      </c>
    </row>
    <row r="20" spans="1:8">
      <c r="A20" s="69"/>
      <c r="B20" s="198" t="s">
        <v>172</v>
      </c>
      <c r="C20" s="70">
        <v>71436872.309999928</v>
      </c>
      <c r="D20" s="220">
        <v>-11080473.809999935</v>
      </c>
      <c r="E20" s="72">
        <v>60356398.499999993</v>
      </c>
      <c r="F20" s="72">
        <v>37995805.290000007</v>
      </c>
      <c r="G20" s="72">
        <v>37995805.290000007</v>
      </c>
      <c r="H20" s="72">
        <v>22360593.209999986</v>
      </c>
    </row>
    <row r="21" spans="1:8">
      <c r="A21" s="69"/>
      <c r="B21" s="198" t="s">
        <v>173</v>
      </c>
      <c r="C21" s="70">
        <v>27402470.02</v>
      </c>
      <c r="D21" s="71">
        <v>2647432.9700000025</v>
      </c>
      <c r="E21" s="72">
        <v>30049902.990000002</v>
      </c>
      <c r="F21" s="72">
        <v>18127011.239999995</v>
      </c>
      <c r="G21" s="72">
        <v>18127011.239999995</v>
      </c>
      <c r="H21" s="72">
        <v>11922891.750000007</v>
      </c>
    </row>
    <row r="22" spans="1:8">
      <c r="A22" s="69"/>
      <c r="B22" s="198" t="s">
        <v>174</v>
      </c>
      <c r="C22" s="70">
        <v>7371256.6799999997</v>
      </c>
      <c r="D22" s="71">
        <v>5890.2299999995157</v>
      </c>
      <c r="E22" s="72">
        <v>7377146.9099999992</v>
      </c>
      <c r="F22" s="72">
        <v>4808050.43</v>
      </c>
      <c r="G22" s="72">
        <v>4808050.43</v>
      </c>
      <c r="H22" s="72">
        <v>2569096.4799999995</v>
      </c>
    </row>
    <row r="23" spans="1:8">
      <c r="A23" s="69"/>
      <c r="B23" s="198" t="s">
        <v>175</v>
      </c>
      <c r="C23" s="70">
        <v>0</v>
      </c>
      <c r="D23" s="71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37.5" customHeight="1">
      <c r="A24" s="69"/>
      <c r="B24" s="201" t="s">
        <v>294</v>
      </c>
      <c r="C24" s="70"/>
      <c r="D24" s="71"/>
      <c r="E24" s="72"/>
      <c r="F24" s="72"/>
      <c r="G24" s="72"/>
      <c r="H24" s="72"/>
    </row>
    <row r="25" spans="1:8">
      <c r="A25" s="69"/>
      <c r="B25" s="198" t="s">
        <v>176</v>
      </c>
      <c r="C25" s="70">
        <v>390880781.21999997</v>
      </c>
      <c r="D25" s="220">
        <v>45077549.230000079</v>
      </c>
      <c r="E25" s="72">
        <v>435958330.45000005</v>
      </c>
      <c r="F25" s="72">
        <v>253302226.46999997</v>
      </c>
      <c r="G25" s="72">
        <v>253302226.46999997</v>
      </c>
      <c r="H25" s="72">
        <v>182656103.98000008</v>
      </c>
    </row>
    <row r="26" spans="1:8">
      <c r="A26" s="69"/>
      <c r="B26" s="198" t="s">
        <v>177</v>
      </c>
      <c r="C26" s="70">
        <v>130495313.40700001</v>
      </c>
      <c r="D26" s="220">
        <v>-39056591.097000003</v>
      </c>
      <c r="E26" s="72">
        <v>91438722.310000002</v>
      </c>
      <c r="F26" s="72">
        <v>54795853.830000006</v>
      </c>
      <c r="G26" s="72">
        <v>54795853.830000006</v>
      </c>
      <c r="H26" s="72">
        <v>36642868.479999997</v>
      </c>
    </row>
    <row r="27" spans="1:8">
      <c r="A27" s="69"/>
      <c r="B27" s="198" t="s">
        <v>178</v>
      </c>
      <c r="C27" s="70">
        <v>939345767.18999994</v>
      </c>
      <c r="D27" s="71">
        <v>165059839.13</v>
      </c>
      <c r="E27" s="72">
        <v>1104405606.3199999</v>
      </c>
      <c r="F27" s="72">
        <v>656748787.20000005</v>
      </c>
      <c r="G27" s="72">
        <v>656748787.20000005</v>
      </c>
      <c r="H27" s="72">
        <v>447656819.11999989</v>
      </c>
    </row>
    <row r="28" spans="1:8">
      <c r="A28" s="69"/>
      <c r="B28" s="198" t="s">
        <v>179</v>
      </c>
      <c r="C28" s="70">
        <v>22132337.899999999</v>
      </c>
      <c r="D28" s="220">
        <v>-2206159.9799999967</v>
      </c>
      <c r="E28" s="72">
        <v>19926177.920000002</v>
      </c>
      <c r="F28" s="72">
        <v>11527704.530000001</v>
      </c>
      <c r="G28" s="72">
        <v>11527704.530000001</v>
      </c>
      <c r="H28" s="72">
        <v>8398473.3900000006</v>
      </c>
    </row>
    <row r="29" spans="1:8">
      <c r="A29" s="69"/>
      <c r="B29" s="198" t="s">
        <v>180</v>
      </c>
      <c r="C29" s="70">
        <v>251336786.84000003</v>
      </c>
      <c r="D29" s="71">
        <v>151702317.23000002</v>
      </c>
      <c r="E29" s="72">
        <v>403039104.07000005</v>
      </c>
      <c r="F29" s="72">
        <v>164853791.87</v>
      </c>
      <c r="G29" s="72">
        <v>164853791.87</v>
      </c>
      <c r="H29" s="72">
        <v>238185312.20000005</v>
      </c>
    </row>
    <row r="30" spans="1:8">
      <c r="A30" s="69"/>
      <c r="B30" s="198" t="s">
        <v>181</v>
      </c>
      <c r="C30" s="70">
        <v>50341230.550000004</v>
      </c>
      <c r="D30" s="220">
        <v>-41282.009999990463</v>
      </c>
      <c r="E30" s="72">
        <v>50299948.540000014</v>
      </c>
      <c r="F30" s="72">
        <v>31490096.690000005</v>
      </c>
      <c r="G30" s="72">
        <v>31490096.690000005</v>
      </c>
      <c r="H30" s="72">
        <v>18809851.850000009</v>
      </c>
    </row>
    <row r="31" spans="1:8">
      <c r="A31" s="69"/>
      <c r="B31" s="198" t="s">
        <v>182</v>
      </c>
      <c r="C31" s="70">
        <v>182154684.01999998</v>
      </c>
      <c r="D31" s="71">
        <v>26126581.080000013</v>
      </c>
      <c r="E31" s="72">
        <v>208281265.09999999</v>
      </c>
      <c r="F31" s="72">
        <v>110536805.77</v>
      </c>
      <c r="G31" s="72">
        <v>110536805.77</v>
      </c>
      <c r="H31" s="72">
        <v>97744459.329999998</v>
      </c>
    </row>
    <row r="32" spans="1:8">
      <c r="A32" s="73"/>
      <c r="B32" s="74"/>
      <c r="C32" s="75"/>
      <c r="D32" s="75"/>
      <c r="E32" s="75"/>
      <c r="F32" s="75"/>
      <c r="G32" s="75"/>
      <c r="H32" s="75"/>
    </row>
    <row r="33" spans="1:8" ht="15.75">
      <c r="A33" s="76"/>
      <c r="B33" s="77" t="s">
        <v>183</v>
      </c>
      <c r="C33" s="78">
        <v>2111122682.6670001</v>
      </c>
      <c r="D33" s="78">
        <v>352987358.66300023</v>
      </c>
      <c r="E33" s="78">
        <v>2464110041.3299999</v>
      </c>
      <c r="F33" s="78">
        <v>1372375786.1799998</v>
      </c>
      <c r="G33" s="78">
        <v>1372375786.1799998</v>
      </c>
      <c r="H33" s="78">
        <v>1091734255.1499999</v>
      </c>
    </row>
    <row r="34" spans="1:8">
      <c r="A34" s="6"/>
      <c r="B34" s="6"/>
      <c r="C34" s="161"/>
      <c r="D34" s="161"/>
      <c r="E34" s="161"/>
      <c r="F34" s="161"/>
      <c r="G34" s="161"/>
      <c r="H34" s="161"/>
    </row>
    <row r="35" spans="1:8">
      <c r="A35" s="6"/>
      <c r="B35" s="6"/>
      <c r="C35" s="80"/>
      <c r="D35" s="80"/>
      <c r="E35" s="80"/>
      <c r="F35" s="80"/>
      <c r="G35" s="80"/>
      <c r="H35" s="80"/>
    </row>
    <row r="36" spans="1:8">
      <c r="A36" s="6"/>
      <c r="B36" s="6"/>
      <c r="C36" s="6"/>
      <c r="D36" s="79"/>
      <c r="E36" s="79"/>
      <c r="F36" s="79"/>
      <c r="G36" s="79"/>
      <c r="H36" s="79"/>
    </row>
    <row r="37" spans="1:8">
      <c r="A37" s="6"/>
      <c r="B37" s="6"/>
      <c r="C37" s="6"/>
      <c r="D37" s="6"/>
      <c r="E37" s="79"/>
      <c r="F37" s="81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3" spans="1:8">
      <c r="F53" s="189"/>
    </row>
  </sheetData>
  <mergeCells count="10">
    <mergeCell ref="A9:H9"/>
    <mergeCell ref="A12:B14"/>
    <mergeCell ref="C12:G12"/>
    <mergeCell ref="H12:H13"/>
    <mergeCell ref="A2:H2"/>
    <mergeCell ref="A3:H3"/>
    <mergeCell ref="A4:H4"/>
    <mergeCell ref="A6:H6"/>
    <mergeCell ref="A7:H7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rgb="FF00B0F0"/>
    <pageSetUpPr autoPageBreaks="0" fitToPage="1"/>
  </sheetPr>
  <dimension ref="A1:N50"/>
  <sheetViews>
    <sheetView zoomScale="85" zoomScaleNormal="85" workbookViewId="0">
      <selection activeCell="A12" sqref="A12:B14"/>
    </sheetView>
  </sheetViews>
  <sheetFormatPr baseColWidth="10" defaultColWidth="11.5703125" defaultRowHeight="15"/>
  <cols>
    <col min="1" max="1" width="11.7109375" style="5" bestFit="1" customWidth="1"/>
    <col min="2" max="2" width="33.85546875" style="5" customWidth="1"/>
    <col min="3" max="8" width="21.42578125" style="5" customWidth="1"/>
    <col min="9" max="9" width="11.5703125" style="5"/>
    <col min="10" max="11" width="17.42578125" style="5" bestFit="1" customWidth="1"/>
    <col min="12" max="12" width="14.140625" style="5" bestFit="1" customWidth="1"/>
    <col min="13" max="13" width="11.5703125" style="5"/>
    <col min="14" max="14" width="14" style="5" bestFit="1" customWidth="1"/>
    <col min="15" max="16384" width="11.5703125" style="5"/>
  </cols>
  <sheetData>
    <row r="1" spans="1:14">
      <c r="A1" s="6"/>
      <c r="B1" s="6"/>
      <c r="C1" s="6"/>
      <c r="D1" s="6"/>
      <c r="E1" s="6"/>
      <c r="F1" s="6"/>
      <c r="G1" s="6"/>
      <c r="H1" s="6"/>
    </row>
    <row r="2" spans="1:14" ht="15" customHeight="1">
      <c r="A2" s="288" t="s">
        <v>116</v>
      </c>
      <c r="B2" s="288"/>
      <c r="C2" s="288"/>
      <c r="D2" s="288"/>
      <c r="E2" s="288"/>
      <c r="F2" s="288"/>
      <c r="G2" s="288"/>
      <c r="H2" s="288"/>
    </row>
    <row r="3" spans="1:14" ht="15" customHeight="1">
      <c r="A3" s="288" t="s">
        <v>296</v>
      </c>
      <c r="B3" s="288"/>
      <c r="C3" s="288"/>
      <c r="D3" s="288"/>
      <c r="E3" s="288"/>
      <c r="F3" s="288"/>
      <c r="G3" s="288"/>
      <c r="H3" s="288"/>
    </row>
    <row r="4" spans="1:14" ht="15" customHeight="1">
      <c r="A4" s="288" t="s">
        <v>117</v>
      </c>
      <c r="B4" s="288"/>
      <c r="C4" s="288"/>
      <c r="D4" s="288"/>
      <c r="E4" s="288"/>
      <c r="F4" s="288"/>
      <c r="G4" s="288"/>
      <c r="H4" s="288"/>
    </row>
    <row r="5" spans="1:14" ht="15.75">
      <c r="A5" s="6"/>
      <c r="B5" s="6"/>
      <c r="C5" s="6"/>
      <c r="D5" s="63"/>
      <c r="E5" s="6"/>
      <c r="F5" s="6"/>
      <c r="G5" s="6"/>
      <c r="H5" s="6"/>
    </row>
    <row r="6" spans="1:14" ht="15.75">
      <c r="A6" s="221" t="s">
        <v>118</v>
      </c>
      <c r="B6" s="221"/>
      <c r="C6" s="221"/>
      <c r="D6" s="221"/>
      <c r="E6" s="221"/>
      <c r="F6" s="221"/>
      <c r="G6" s="221"/>
      <c r="H6" s="221"/>
    </row>
    <row r="7" spans="1:14" ht="15" customHeight="1">
      <c r="A7" s="288" t="s">
        <v>161</v>
      </c>
      <c r="B7" s="288"/>
      <c r="C7" s="288"/>
      <c r="D7" s="288"/>
      <c r="E7" s="288"/>
      <c r="F7" s="288"/>
      <c r="G7" s="288"/>
      <c r="H7" s="288"/>
    </row>
    <row r="8" spans="1:14" ht="15" customHeight="1">
      <c r="A8" s="288" t="s">
        <v>162</v>
      </c>
      <c r="B8" s="288"/>
      <c r="C8" s="288"/>
      <c r="D8" s="288"/>
      <c r="E8" s="288"/>
      <c r="F8" s="288"/>
      <c r="G8" s="288"/>
      <c r="H8" s="288"/>
    </row>
    <row r="9" spans="1:14" ht="15" customHeight="1">
      <c r="A9" s="288" t="s">
        <v>295</v>
      </c>
      <c r="B9" s="288"/>
      <c r="C9" s="288"/>
      <c r="D9" s="288"/>
      <c r="E9" s="288"/>
      <c r="F9" s="288"/>
      <c r="G9" s="288"/>
      <c r="H9" s="288"/>
    </row>
    <row r="10" spans="1:14">
      <c r="A10" s="6"/>
      <c r="B10" s="6"/>
      <c r="C10" s="6"/>
      <c r="D10" s="6"/>
      <c r="E10" s="6"/>
      <c r="F10" s="6"/>
      <c r="G10" s="6"/>
      <c r="H10" s="6"/>
    </row>
    <row r="11" spans="1:14">
      <c r="A11" s="6"/>
      <c r="B11" s="6"/>
      <c r="C11" s="6"/>
      <c r="D11" s="6"/>
      <c r="E11" s="6"/>
      <c r="F11" s="6"/>
      <c r="G11" s="6"/>
      <c r="H11" s="6"/>
    </row>
    <row r="12" spans="1:14" ht="15.75" customHeight="1">
      <c r="A12" s="225" t="s">
        <v>119</v>
      </c>
      <c r="B12" s="227"/>
      <c r="C12" s="289" t="s">
        <v>163</v>
      </c>
      <c r="D12" s="290"/>
      <c r="E12" s="290"/>
      <c r="F12" s="290"/>
      <c r="G12" s="291"/>
      <c r="H12" s="292" t="s">
        <v>164</v>
      </c>
    </row>
    <row r="13" spans="1:14" ht="31.5">
      <c r="A13" s="228"/>
      <c r="B13" s="240"/>
      <c r="C13" s="206" t="s">
        <v>165</v>
      </c>
      <c r="D13" s="206" t="s">
        <v>166</v>
      </c>
      <c r="E13" s="207" t="s">
        <v>132</v>
      </c>
      <c r="F13" s="207" t="s">
        <v>133</v>
      </c>
      <c r="G13" s="207" t="s">
        <v>167</v>
      </c>
      <c r="H13" s="293"/>
    </row>
    <row r="14" spans="1:14" ht="15.75">
      <c r="A14" s="241"/>
      <c r="B14" s="243"/>
      <c r="C14" s="209">
        <v>1</v>
      </c>
      <c r="D14" s="209">
        <v>2</v>
      </c>
      <c r="E14" s="209" t="s">
        <v>168</v>
      </c>
      <c r="F14" s="209">
        <v>4</v>
      </c>
      <c r="G14" s="209">
        <v>5</v>
      </c>
      <c r="H14" s="209" t="s">
        <v>169</v>
      </c>
    </row>
    <row r="15" spans="1:14">
      <c r="A15" s="64"/>
      <c r="B15" s="65"/>
      <c r="C15" s="66"/>
      <c r="D15" s="67"/>
      <c r="E15" s="66"/>
      <c r="F15" s="68"/>
      <c r="G15" s="68"/>
      <c r="H15" s="66"/>
    </row>
    <row r="16" spans="1:14">
      <c r="A16" s="69">
        <v>1</v>
      </c>
      <c r="B16" s="198" t="s">
        <v>170</v>
      </c>
      <c r="C16" s="70">
        <v>28904427.240000002</v>
      </c>
      <c r="D16" s="71">
        <v>15432645.599999994</v>
      </c>
      <c r="E16" s="72">
        <v>44337072.839999996</v>
      </c>
      <c r="F16" s="72">
        <v>23133479.640000004</v>
      </c>
      <c r="G16" s="72">
        <v>23133479.640000004</v>
      </c>
      <c r="H16" s="72">
        <v>21203593.199999992</v>
      </c>
      <c r="I16" s="189"/>
      <c r="J16" s="11"/>
      <c r="K16" s="11"/>
      <c r="L16" s="11"/>
      <c r="M16" s="20"/>
      <c r="N16" s="20"/>
    </row>
    <row r="17" spans="1:14">
      <c r="A17" s="69">
        <v>2</v>
      </c>
      <c r="B17" s="198" t="s">
        <v>171</v>
      </c>
      <c r="C17" s="70">
        <v>9320755.2899999991</v>
      </c>
      <c r="D17" s="220">
        <v>-680389.90999999642</v>
      </c>
      <c r="E17" s="72">
        <v>8640365.3800000027</v>
      </c>
      <c r="F17" s="72">
        <v>5056173.22</v>
      </c>
      <c r="G17" s="72">
        <v>5056173.22</v>
      </c>
      <c r="H17" s="72">
        <v>3584192.1600000029</v>
      </c>
      <c r="I17" s="189"/>
      <c r="J17" s="11"/>
      <c r="K17" s="11"/>
      <c r="L17" s="11"/>
      <c r="M17" s="20"/>
      <c r="N17" s="20"/>
    </row>
    <row r="18" spans="1:14">
      <c r="A18" s="69">
        <v>3</v>
      </c>
      <c r="B18" s="198" t="s">
        <v>172</v>
      </c>
      <c r="C18" s="70">
        <v>71436872.309999928</v>
      </c>
      <c r="D18" s="220">
        <v>-11080473.809999935</v>
      </c>
      <c r="E18" s="72">
        <v>60356398.499999993</v>
      </c>
      <c r="F18" s="72">
        <v>37995805.290000007</v>
      </c>
      <c r="G18" s="72">
        <v>37995805.290000007</v>
      </c>
      <c r="H18" s="72">
        <v>22360593.209999986</v>
      </c>
      <c r="I18" s="189"/>
      <c r="J18" s="11"/>
      <c r="K18" s="11"/>
      <c r="L18" s="11"/>
      <c r="M18" s="20"/>
      <c r="N18" s="20"/>
    </row>
    <row r="19" spans="1:14">
      <c r="A19" s="69">
        <v>4</v>
      </c>
      <c r="B19" s="198" t="s">
        <v>173</v>
      </c>
      <c r="C19" s="70">
        <v>27402470.02</v>
      </c>
      <c r="D19" s="71">
        <v>2647432.9700000025</v>
      </c>
      <c r="E19" s="72">
        <v>30049902.990000002</v>
      </c>
      <c r="F19" s="72">
        <v>18127011.239999995</v>
      </c>
      <c r="G19" s="72">
        <v>18127011.239999995</v>
      </c>
      <c r="H19" s="72">
        <v>11922891.750000007</v>
      </c>
      <c r="I19" s="189"/>
      <c r="J19" s="11"/>
      <c r="K19" s="11"/>
      <c r="L19" s="11"/>
      <c r="M19" s="20"/>
      <c r="N19" s="20"/>
    </row>
    <row r="20" spans="1:14">
      <c r="A20" s="69">
        <v>5</v>
      </c>
      <c r="B20" s="198" t="s">
        <v>174</v>
      </c>
      <c r="C20" s="70">
        <v>7371256.6799999997</v>
      </c>
      <c r="D20" s="71">
        <v>5890.2299999995157</v>
      </c>
      <c r="E20" s="72">
        <v>7377146.9099999992</v>
      </c>
      <c r="F20" s="72">
        <v>4808050.43</v>
      </c>
      <c r="G20" s="72">
        <v>4808050.43</v>
      </c>
      <c r="H20" s="72">
        <v>2569096.4799999995</v>
      </c>
      <c r="I20" s="189"/>
      <c r="J20" s="11"/>
      <c r="K20" s="11"/>
      <c r="L20" s="11"/>
      <c r="M20" s="20"/>
      <c r="N20" s="20"/>
    </row>
    <row r="21" spans="1:14">
      <c r="A21" s="69">
        <v>6</v>
      </c>
      <c r="B21" s="198" t="s">
        <v>175</v>
      </c>
      <c r="C21" s="70">
        <v>0</v>
      </c>
      <c r="D21" s="71">
        <v>0</v>
      </c>
      <c r="E21" s="72">
        <v>0</v>
      </c>
      <c r="F21" s="72">
        <v>0</v>
      </c>
      <c r="G21" s="72">
        <v>0</v>
      </c>
      <c r="H21" s="72">
        <v>0</v>
      </c>
      <c r="I21" s="189"/>
      <c r="J21" s="11"/>
      <c r="K21" s="11"/>
      <c r="L21" s="11"/>
      <c r="M21" s="20"/>
      <c r="N21" s="20"/>
    </row>
    <row r="22" spans="1:14">
      <c r="A22" s="69">
        <v>7</v>
      </c>
      <c r="B22" s="198" t="s">
        <v>176</v>
      </c>
      <c r="C22" s="70">
        <v>390880781.21999997</v>
      </c>
      <c r="D22" s="71">
        <v>45077549.230000079</v>
      </c>
      <c r="E22" s="72">
        <v>435958330.45000005</v>
      </c>
      <c r="F22" s="72">
        <v>253302226.46999997</v>
      </c>
      <c r="G22" s="72">
        <v>253302226.46999997</v>
      </c>
      <c r="H22" s="72">
        <v>182656103.98000008</v>
      </c>
      <c r="I22" s="189"/>
      <c r="J22" s="11"/>
      <c r="K22" s="11"/>
      <c r="L22" s="11"/>
      <c r="M22" s="20"/>
      <c r="N22" s="20"/>
    </row>
    <row r="23" spans="1:14">
      <c r="A23" s="69">
        <v>8</v>
      </c>
      <c r="B23" s="198" t="s">
        <v>177</v>
      </c>
      <c r="C23" s="70">
        <v>130495313.40700001</v>
      </c>
      <c r="D23" s="220">
        <v>-39056591.097000003</v>
      </c>
      <c r="E23" s="72">
        <v>91438722.310000002</v>
      </c>
      <c r="F23" s="72">
        <v>54795853.830000006</v>
      </c>
      <c r="G23" s="72">
        <v>54795853.830000006</v>
      </c>
      <c r="H23" s="72">
        <v>36642868.479999997</v>
      </c>
      <c r="I23" s="189"/>
      <c r="J23" s="11"/>
      <c r="K23" s="11"/>
      <c r="L23" s="11"/>
      <c r="M23" s="20"/>
      <c r="N23" s="20"/>
    </row>
    <row r="24" spans="1:14">
      <c r="A24" s="69">
        <v>9</v>
      </c>
      <c r="B24" s="198" t="s">
        <v>178</v>
      </c>
      <c r="C24" s="70">
        <v>939345767.18999994</v>
      </c>
      <c r="D24" s="71">
        <v>165059839.13</v>
      </c>
      <c r="E24" s="72">
        <v>1104405606.3199999</v>
      </c>
      <c r="F24" s="72">
        <v>656748787.20000005</v>
      </c>
      <c r="G24" s="72">
        <v>656748787.20000005</v>
      </c>
      <c r="H24" s="72">
        <v>447656819.11999989</v>
      </c>
      <c r="I24" s="189"/>
      <c r="J24" s="11"/>
      <c r="K24" s="11"/>
      <c r="L24" s="11"/>
      <c r="M24" s="20"/>
      <c r="N24" s="20"/>
    </row>
    <row r="25" spans="1:14">
      <c r="A25" s="69">
        <v>10</v>
      </c>
      <c r="B25" s="198" t="s">
        <v>179</v>
      </c>
      <c r="C25" s="70">
        <v>22132337.899999999</v>
      </c>
      <c r="D25" s="220">
        <v>-2206159.9799999967</v>
      </c>
      <c r="E25" s="72">
        <v>19926177.920000002</v>
      </c>
      <c r="F25" s="72">
        <v>11527704.530000001</v>
      </c>
      <c r="G25" s="72">
        <v>11527704.530000001</v>
      </c>
      <c r="H25" s="72">
        <v>8398473.3900000006</v>
      </c>
      <c r="I25" s="189"/>
      <c r="J25" s="11"/>
      <c r="K25" s="11"/>
      <c r="L25" s="11"/>
      <c r="M25" s="20"/>
      <c r="N25" s="20"/>
    </row>
    <row r="26" spans="1:14">
      <c r="A26" s="69">
        <v>11</v>
      </c>
      <c r="B26" s="198" t="s">
        <v>180</v>
      </c>
      <c r="C26" s="70">
        <v>251336786.84000003</v>
      </c>
      <c r="D26" s="71">
        <v>151702317.23000002</v>
      </c>
      <c r="E26" s="72">
        <v>403039104.07000005</v>
      </c>
      <c r="F26" s="72">
        <v>164853791.87</v>
      </c>
      <c r="G26" s="72">
        <v>164853791.87</v>
      </c>
      <c r="H26" s="72">
        <v>238185312.20000005</v>
      </c>
      <c r="I26" s="189"/>
      <c r="J26" s="11"/>
      <c r="K26" s="11"/>
      <c r="L26" s="11"/>
      <c r="M26" s="20"/>
      <c r="N26" s="20"/>
    </row>
    <row r="27" spans="1:14">
      <c r="A27" s="69">
        <v>12</v>
      </c>
      <c r="B27" s="198" t="s">
        <v>181</v>
      </c>
      <c r="C27" s="70">
        <v>50341230.550000004</v>
      </c>
      <c r="D27" s="220">
        <v>-41282.009999990463</v>
      </c>
      <c r="E27" s="72">
        <v>50299948.540000014</v>
      </c>
      <c r="F27" s="72">
        <v>31490096.690000005</v>
      </c>
      <c r="G27" s="72">
        <v>31490096.690000005</v>
      </c>
      <c r="H27" s="72">
        <v>18809851.850000009</v>
      </c>
      <c r="I27" s="189"/>
      <c r="J27" s="11"/>
      <c r="K27" s="11"/>
      <c r="L27" s="11"/>
      <c r="M27" s="20"/>
      <c r="N27" s="20"/>
    </row>
    <row r="28" spans="1:14">
      <c r="A28" s="69">
        <v>13</v>
      </c>
      <c r="B28" s="198" t="s">
        <v>182</v>
      </c>
      <c r="C28" s="70">
        <v>182154684.01999998</v>
      </c>
      <c r="D28" s="71">
        <v>26126581.080000013</v>
      </c>
      <c r="E28" s="72">
        <v>208281265.09999999</v>
      </c>
      <c r="F28" s="72">
        <v>110536805.77</v>
      </c>
      <c r="G28" s="72">
        <v>110536805.77</v>
      </c>
      <c r="H28" s="72">
        <v>97744459.329999998</v>
      </c>
      <c r="I28" s="189"/>
      <c r="J28" s="11"/>
      <c r="K28" s="11"/>
      <c r="L28" s="11"/>
      <c r="M28" s="20"/>
      <c r="N28" s="20"/>
    </row>
    <row r="29" spans="1:14">
      <c r="A29" s="73"/>
      <c r="B29" s="74"/>
      <c r="C29" s="75"/>
      <c r="D29" s="75"/>
      <c r="E29" s="75"/>
      <c r="F29" s="75"/>
      <c r="G29" s="75"/>
      <c r="H29" s="75"/>
    </row>
    <row r="30" spans="1:14" ht="15.75">
      <c r="A30" s="76"/>
      <c r="B30" s="77" t="s">
        <v>183</v>
      </c>
      <c r="C30" s="78">
        <v>2111122682.6670001</v>
      </c>
      <c r="D30" s="78">
        <v>352987358.66300023</v>
      </c>
      <c r="E30" s="78">
        <v>2464110041.3299999</v>
      </c>
      <c r="F30" s="78">
        <v>1372375786.1799998</v>
      </c>
      <c r="G30" s="78">
        <v>1372375786.1799998</v>
      </c>
      <c r="H30" s="78">
        <v>1091734255.1499999</v>
      </c>
      <c r="I30" s="189"/>
      <c r="J30" s="11"/>
      <c r="K30" s="11"/>
      <c r="L30" s="11"/>
      <c r="M30" s="20"/>
      <c r="N30" s="20"/>
    </row>
    <row r="31" spans="1:14">
      <c r="A31" s="6"/>
      <c r="B31" s="6"/>
      <c r="C31" s="161"/>
      <c r="D31" s="161"/>
      <c r="E31" s="161"/>
      <c r="F31" s="161"/>
      <c r="G31" s="161"/>
      <c r="H31" s="161"/>
    </row>
    <row r="32" spans="1:14">
      <c r="A32" s="6"/>
      <c r="B32" s="6"/>
      <c r="C32" s="80"/>
      <c r="D32" s="80"/>
      <c r="E32" s="80"/>
      <c r="F32" s="80"/>
      <c r="G32" s="80"/>
      <c r="H32" s="80"/>
    </row>
    <row r="33" spans="1:8">
      <c r="A33" s="6"/>
      <c r="B33" s="6"/>
      <c r="C33" s="6"/>
      <c r="D33" s="79"/>
      <c r="E33" s="79"/>
      <c r="F33" s="79"/>
      <c r="G33" s="79"/>
      <c r="H33" s="79"/>
    </row>
    <row r="34" spans="1:8">
      <c r="A34" s="6"/>
      <c r="B34" s="6"/>
      <c r="C34" s="6"/>
      <c r="D34" s="6"/>
      <c r="E34" s="79"/>
      <c r="F34" s="81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50" spans="6:6">
      <c r="F50" s="9"/>
    </row>
  </sheetData>
  <mergeCells count="10">
    <mergeCell ref="A9:H9"/>
    <mergeCell ref="A12:B14"/>
    <mergeCell ref="C12:G12"/>
    <mergeCell ref="H12:H13"/>
    <mergeCell ref="A8:H8"/>
    <mergeCell ref="A2:H2"/>
    <mergeCell ref="A3:H3"/>
    <mergeCell ref="A4:H4"/>
    <mergeCell ref="A6:H6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58" customWidth="1"/>
    <col min="2" max="2" width="11.7109375" style="58" customWidth="1"/>
    <col min="3" max="3" width="79.85546875" style="58" customWidth="1"/>
    <col min="4" max="5" width="20.28515625" style="58" customWidth="1"/>
    <col min="6" max="6" width="6.28515625" style="58" customWidth="1"/>
    <col min="7" max="7" width="21" style="58" customWidth="1"/>
    <col min="8" max="8" width="23.85546875" style="58" customWidth="1"/>
    <col min="9" max="9" width="21.5703125" style="58" bestFit="1" customWidth="1"/>
    <col min="10" max="10" width="11.42578125" style="58"/>
    <col min="11" max="11" width="16.5703125" style="58" bestFit="1" customWidth="1"/>
    <col min="12" max="13" width="11.42578125" style="58"/>
    <col min="14" max="14" width="26.5703125" style="58" customWidth="1"/>
    <col min="15" max="16384" width="11.42578125" style="58"/>
  </cols>
  <sheetData>
    <row r="1" spans="1:9">
      <c r="B1" s="143"/>
      <c r="C1" s="144"/>
      <c r="D1" s="143"/>
      <c r="E1" s="61" t="s">
        <v>283</v>
      </c>
    </row>
    <row r="2" spans="1:9">
      <c r="B2" s="294" t="s">
        <v>243</v>
      </c>
      <c r="C2" s="294"/>
      <c r="D2" s="294"/>
      <c r="E2" s="294"/>
    </row>
    <row r="3" spans="1:9">
      <c r="B3" s="294" t="s">
        <v>244</v>
      </c>
      <c r="C3" s="294"/>
      <c r="D3" s="294"/>
      <c r="E3" s="294"/>
    </row>
    <row r="4" spans="1:9">
      <c r="B4" s="294" t="s">
        <v>286</v>
      </c>
      <c r="C4" s="294"/>
      <c r="D4" s="294"/>
      <c r="E4" s="294"/>
    </row>
    <row r="5" spans="1:9">
      <c r="B5" s="143"/>
      <c r="C5" s="143"/>
      <c r="D5" s="143"/>
      <c r="E5" s="143"/>
    </row>
    <row r="6" spans="1:9">
      <c r="B6" s="145" t="s">
        <v>245</v>
      </c>
      <c r="C6" s="143"/>
      <c r="D6" s="143"/>
      <c r="E6" s="143"/>
    </row>
    <row r="7" spans="1:9">
      <c r="B7" s="295" t="s">
        <v>119</v>
      </c>
      <c r="C7" s="296"/>
      <c r="D7" s="146"/>
      <c r="E7" s="147" t="s">
        <v>246</v>
      </c>
    </row>
    <row r="8" spans="1:9" s="56" customFormat="1" ht="13.5" thickBot="1">
      <c r="B8" s="56" t="s">
        <v>247</v>
      </c>
      <c r="E8" s="148">
        <f>+'II.A)'!G59</f>
        <v>1799785807.3199999</v>
      </c>
      <c r="H8" s="149"/>
      <c r="I8" s="150"/>
    </row>
    <row r="9" spans="1:9" ht="13.5" thickTop="1"/>
    <row r="10" spans="1:9" s="56" customFormat="1">
      <c r="B10" s="56" t="s">
        <v>248</v>
      </c>
      <c r="E10" s="151" t="e">
        <f>SUM(D11:D15)</f>
        <v>#REF!</v>
      </c>
    </row>
    <row r="11" spans="1:9" s="56" customFormat="1">
      <c r="A11" s="56" t="s">
        <v>60</v>
      </c>
      <c r="C11" s="58" t="s">
        <v>249</v>
      </c>
      <c r="D11" s="58">
        <v>0</v>
      </c>
    </row>
    <row r="12" spans="1:9" s="56" customFormat="1">
      <c r="A12" s="56" t="s">
        <v>61</v>
      </c>
      <c r="C12" s="58" t="s">
        <v>250</v>
      </c>
      <c r="D12" s="58">
        <v>0</v>
      </c>
    </row>
    <row r="13" spans="1:9" s="56" customFormat="1">
      <c r="A13" s="56" t="s">
        <v>62</v>
      </c>
      <c r="C13" s="58" t="s">
        <v>251</v>
      </c>
      <c r="D13" s="58">
        <v>0</v>
      </c>
    </row>
    <row r="14" spans="1:9" s="56" customFormat="1">
      <c r="A14" s="56" t="s">
        <v>63</v>
      </c>
      <c r="C14" s="58" t="s">
        <v>122</v>
      </c>
      <c r="D14" s="58">
        <v>0</v>
      </c>
    </row>
    <row r="15" spans="1:9" s="56" customFormat="1">
      <c r="C15" s="58" t="s">
        <v>252</v>
      </c>
      <c r="D15" s="152" t="e">
        <f>-#REF!</f>
        <v>#REF!</v>
      </c>
    </row>
    <row r="17" spans="1:8" s="56" customFormat="1">
      <c r="B17" s="56" t="s">
        <v>253</v>
      </c>
      <c r="E17" s="151" t="e">
        <f>SUM(D18:D21)</f>
        <v>#REF!</v>
      </c>
    </row>
    <row r="18" spans="1:8" s="56" customFormat="1">
      <c r="C18" s="58" t="s">
        <v>254</v>
      </c>
      <c r="D18" s="58">
        <v>0</v>
      </c>
    </row>
    <row r="19" spans="1:8" s="56" customFormat="1">
      <c r="C19" s="58" t="s">
        <v>255</v>
      </c>
      <c r="D19" s="153">
        <f>+K34+K35</f>
        <v>99737778.039999962</v>
      </c>
    </row>
    <row r="20" spans="1:8" s="56" customFormat="1">
      <c r="C20" s="58" t="s">
        <v>256</v>
      </c>
      <c r="D20" s="142" t="e">
        <f>+#REF!</f>
        <v>#REF!</v>
      </c>
    </row>
    <row r="21" spans="1:8" s="56" customFormat="1">
      <c r="C21" s="58" t="s">
        <v>121</v>
      </c>
      <c r="D21" s="142">
        <f>+K36</f>
        <v>130000000</v>
      </c>
    </row>
    <row r="22" spans="1:8">
      <c r="G22" s="154" t="s">
        <v>210</v>
      </c>
      <c r="H22" s="154" t="s">
        <v>257</v>
      </c>
    </row>
    <row r="23" spans="1:8" s="56" customFormat="1" ht="13.5" thickBot="1">
      <c r="B23" s="56" t="s">
        <v>258</v>
      </c>
      <c r="E23" s="148" t="e">
        <f>+E8+E10-E17</f>
        <v>#REF!</v>
      </c>
      <c r="G23" s="149">
        <v>421499159.88000005</v>
      </c>
      <c r="H23" s="140" t="e">
        <f>+E23-G23</f>
        <v>#REF!</v>
      </c>
    </row>
    <row r="24" spans="1:8" ht="13.5" thickTop="1"/>
    <row r="25" spans="1:8">
      <c r="B25" s="56" t="s">
        <v>259</v>
      </c>
    </row>
    <row r="26" spans="1:8">
      <c r="B26" s="295" t="s">
        <v>119</v>
      </c>
      <c r="C26" s="296"/>
      <c r="D26" s="147"/>
      <c r="E26" s="147" t="s">
        <v>246</v>
      </c>
    </row>
    <row r="27" spans="1:8" s="56" customFormat="1">
      <c r="B27" s="56" t="s">
        <v>260</v>
      </c>
      <c r="E27" s="149">
        <f>+'II.B.3)'!$F$85</f>
        <v>1372375786.1799998</v>
      </c>
    </row>
    <row r="28" spans="1:8" s="56" customFormat="1"/>
    <row r="29" spans="1:8" s="56" customFormat="1">
      <c r="B29" s="56" t="s">
        <v>261</v>
      </c>
      <c r="E29" s="149">
        <f>SUM(D30:D59)</f>
        <v>94880956.850000009</v>
      </c>
    </row>
    <row r="30" spans="1:8" s="56" customFormat="1">
      <c r="A30" s="56" t="s">
        <v>27</v>
      </c>
      <c r="C30" s="58" t="s">
        <v>263</v>
      </c>
      <c r="D30" s="142">
        <f>+'II.B.3)'!$F$52</f>
        <v>842034.51</v>
      </c>
    </row>
    <row r="31" spans="1:8" s="56" customFormat="1">
      <c r="A31" s="56" t="s">
        <v>29</v>
      </c>
      <c r="C31" s="58" t="s">
        <v>264</v>
      </c>
      <c r="D31" s="142">
        <f>+'II.B.3)'!$F$53</f>
        <v>0</v>
      </c>
    </row>
    <row r="32" spans="1:8" s="56" customFormat="1">
      <c r="A32" s="56" t="s">
        <v>31</v>
      </c>
      <c r="C32" s="58" t="s">
        <v>265</v>
      </c>
      <c r="D32" s="142">
        <f>+'II.B.3)'!$F$54</f>
        <v>0</v>
      </c>
    </row>
    <row r="33" spans="1:14" s="56" customFormat="1">
      <c r="A33" s="56" t="s">
        <v>33</v>
      </c>
      <c r="C33" s="58" t="s">
        <v>266</v>
      </c>
      <c r="D33" s="142">
        <f>+'II.B.3)'!$F$55</f>
        <v>1197616</v>
      </c>
      <c r="G33" s="56" t="s">
        <v>44</v>
      </c>
      <c r="I33" s="56" t="s">
        <v>262</v>
      </c>
      <c r="N33" s="61"/>
    </row>
    <row r="34" spans="1:14" s="56" customFormat="1">
      <c r="A34" s="56" t="s">
        <v>35</v>
      </c>
      <c r="C34" s="58" t="s">
        <v>267</v>
      </c>
      <c r="D34" s="142">
        <f>+'II.B.3)'!$F$56</f>
        <v>0</v>
      </c>
      <c r="I34" s="58" t="s">
        <v>152</v>
      </c>
      <c r="J34" s="58"/>
      <c r="K34" s="59">
        <v>99737778.039999962</v>
      </c>
      <c r="L34" s="58" t="s">
        <v>153</v>
      </c>
      <c r="N34" s="62"/>
    </row>
    <row r="35" spans="1:14" s="56" customFormat="1">
      <c r="A35" s="56" t="s">
        <v>37</v>
      </c>
      <c r="C35" s="58" t="s">
        <v>268</v>
      </c>
      <c r="D35" s="142">
        <f>+'II.B.3)'!$F$57</f>
        <v>1240499.6799999997</v>
      </c>
      <c r="I35" s="58" t="s">
        <v>154</v>
      </c>
      <c r="J35" s="58"/>
      <c r="K35" s="59">
        <v>0</v>
      </c>
      <c r="L35" s="58" t="s">
        <v>153</v>
      </c>
      <c r="N35" s="62"/>
    </row>
    <row r="36" spans="1:14" s="56" customFormat="1">
      <c r="A36" s="56" t="s">
        <v>39</v>
      </c>
      <c r="C36" s="58" t="s">
        <v>40</v>
      </c>
      <c r="D36" s="142">
        <f>+'II.B.3)'!$F$58</f>
        <v>0</v>
      </c>
      <c r="I36" s="58" t="s">
        <v>155</v>
      </c>
      <c r="J36" s="58"/>
      <c r="K36" s="59">
        <v>130000000</v>
      </c>
      <c r="L36" s="58" t="s">
        <v>156</v>
      </c>
      <c r="N36" s="62"/>
    </row>
    <row r="37" spans="1:14" s="56" customFormat="1">
      <c r="A37" s="56" t="s">
        <v>41</v>
      </c>
      <c r="C37" s="58" t="s">
        <v>269</v>
      </c>
      <c r="D37" s="142">
        <f>+'II.B.3)'!$F$59</f>
        <v>0</v>
      </c>
      <c r="I37" s="58" t="s">
        <v>157</v>
      </c>
      <c r="J37" s="58"/>
      <c r="K37" s="59">
        <v>0</v>
      </c>
      <c r="L37" s="58" t="s">
        <v>158</v>
      </c>
      <c r="N37" s="62"/>
    </row>
    <row r="38" spans="1:14" s="56" customFormat="1">
      <c r="C38" s="58" t="s">
        <v>44</v>
      </c>
      <c r="D38" s="142">
        <f>+'II.B.3)'!$F$60</f>
        <v>192250.74</v>
      </c>
      <c r="I38" s="58" t="s">
        <v>159</v>
      </c>
      <c r="J38" s="58"/>
      <c r="K38" s="59">
        <v>0</v>
      </c>
      <c r="L38" s="58" t="s">
        <v>158</v>
      </c>
      <c r="N38" s="62"/>
    </row>
    <row r="39" spans="1:14" s="56" customFormat="1">
      <c r="C39" s="58" t="s">
        <v>270</v>
      </c>
      <c r="D39" s="58">
        <v>0</v>
      </c>
      <c r="I39" s="58" t="s">
        <v>160</v>
      </c>
      <c r="J39" s="58"/>
      <c r="K39" s="60">
        <v>0</v>
      </c>
      <c r="L39" s="58" t="s">
        <v>158</v>
      </c>
      <c r="N39" s="155"/>
    </row>
    <row r="40" spans="1:14">
      <c r="A40" s="58" t="s">
        <v>13</v>
      </c>
      <c r="C40" s="58" t="s">
        <v>14</v>
      </c>
      <c r="K40" s="140">
        <f>SUM(K34:K39)</f>
        <v>229737778.03999996</v>
      </c>
      <c r="N40" s="140"/>
    </row>
    <row r="41" spans="1:14">
      <c r="A41" s="58" t="s">
        <v>15</v>
      </c>
      <c r="C41" s="58" t="s">
        <v>16</v>
      </c>
    </row>
    <row r="42" spans="1:14">
      <c r="A42" s="58" t="s">
        <v>17</v>
      </c>
      <c r="C42" s="58" t="s">
        <v>18</v>
      </c>
    </row>
    <row r="43" spans="1:14">
      <c r="A43" s="58" t="s">
        <v>19</v>
      </c>
      <c r="C43" s="58" t="s">
        <v>20</v>
      </c>
    </row>
    <row r="44" spans="1:14">
      <c r="A44" s="58" t="s">
        <v>25</v>
      </c>
      <c r="C44" s="58" t="s">
        <v>26</v>
      </c>
    </row>
    <row r="45" spans="1:14">
      <c r="C45" s="142"/>
    </row>
    <row r="46" spans="1:14" s="56" customFormat="1">
      <c r="A46" s="56" t="s">
        <v>43</v>
      </c>
      <c r="C46" s="56" t="s">
        <v>271</v>
      </c>
      <c r="D46" s="58">
        <v>0</v>
      </c>
      <c r="I46" s="156"/>
      <c r="J46" s="156"/>
      <c r="K46" s="156"/>
      <c r="L46" s="156"/>
      <c r="M46" s="156"/>
      <c r="N46" s="156"/>
    </row>
    <row r="47" spans="1:14">
      <c r="C47" s="56" t="s">
        <v>272</v>
      </c>
      <c r="D47" s="58">
        <v>0</v>
      </c>
      <c r="I47" s="57"/>
      <c r="J47" s="57"/>
      <c r="K47" s="141"/>
      <c r="L47" s="57"/>
      <c r="M47" s="57"/>
      <c r="N47" s="157"/>
    </row>
    <row r="48" spans="1:14">
      <c r="A48" s="58" t="s">
        <v>21</v>
      </c>
      <c r="C48" s="58" t="s">
        <v>22</v>
      </c>
      <c r="D48" s="142">
        <f>+'II.B.3)'!F62</f>
        <v>77993524.810000002</v>
      </c>
      <c r="I48" s="57"/>
      <c r="J48" s="57"/>
      <c r="K48" s="141"/>
      <c r="L48" s="57"/>
      <c r="M48" s="57"/>
      <c r="N48" s="157"/>
    </row>
    <row r="49" spans="1:14">
      <c r="A49" s="58" t="s">
        <v>23</v>
      </c>
      <c r="C49" s="58" t="s">
        <v>24</v>
      </c>
      <c r="D49" s="142">
        <f>+'II.B.3)'!F63</f>
        <v>0</v>
      </c>
      <c r="I49" s="57"/>
      <c r="J49" s="57"/>
      <c r="K49" s="155"/>
      <c r="L49" s="57"/>
      <c r="M49" s="57"/>
      <c r="N49" s="155"/>
    </row>
    <row r="50" spans="1:14" s="56" customFormat="1">
      <c r="A50" s="56" t="s">
        <v>12</v>
      </c>
      <c r="C50" s="56" t="s">
        <v>273</v>
      </c>
      <c r="D50" s="58">
        <v>0</v>
      </c>
      <c r="I50" s="156"/>
      <c r="J50" s="156"/>
      <c r="K50" s="156"/>
      <c r="L50" s="156"/>
      <c r="M50" s="156"/>
      <c r="N50" s="156"/>
    </row>
    <row r="51" spans="1:14" s="56" customFormat="1">
      <c r="C51" s="56" t="s">
        <v>274</v>
      </c>
      <c r="D51" s="58">
        <v>0</v>
      </c>
      <c r="I51" s="156"/>
      <c r="J51" s="156"/>
      <c r="K51" s="155"/>
      <c r="L51" s="156"/>
      <c r="M51" s="156"/>
      <c r="N51" s="155"/>
    </row>
    <row r="52" spans="1:14" s="56" customFormat="1">
      <c r="C52" s="56" t="s">
        <v>275</v>
      </c>
      <c r="D52" s="142">
        <f>+'II.B.3)'!$F$70</f>
        <v>616944.80000000005</v>
      </c>
    </row>
    <row r="53" spans="1:14" s="56" customFormat="1">
      <c r="C53" s="56" t="s">
        <v>276</v>
      </c>
      <c r="D53" s="58">
        <v>0</v>
      </c>
    </row>
    <row r="54" spans="1:14">
      <c r="A54" s="58" t="s">
        <v>93</v>
      </c>
      <c r="C54" s="58" t="s">
        <v>94</v>
      </c>
    </row>
    <row r="55" spans="1:14" s="56" customFormat="1">
      <c r="C55" s="56" t="s">
        <v>277</v>
      </c>
      <c r="D55" s="58">
        <v>0</v>
      </c>
    </row>
    <row r="56" spans="1:14">
      <c r="A56" s="58" t="s">
        <v>53</v>
      </c>
      <c r="C56" s="58" t="s">
        <v>54</v>
      </c>
      <c r="D56" s="142">
        <f>+'[2]ANALISIS EGR'!$H$75</f>
        <v>12798086.310000001</v>
      </c>
    </row>
    <row r="57" spans="1:14">
      <c r="A57" s="58" t="s">
        <v>55</v>
      </c>
      <c r="C57" s="58" t="s">
        <v>56</v>
      </c>
    </row>
    <row r="58" spans="1:14" s="56" customFormat="1">
      <c r="C58" s="56" t="s">
        <v>278</v>
      </c>
      <c r="D58" s="142">
        <f>+'[2]ANALISIS EGR'!$H$81</f>
        <v>0</v>
      </c>
    </row>
    <row r="59" spans="1:14" s="56" customFormat="1">
      <c r="C59" s="56" t="s">
        <v>279</v>
      </c>
      <c r="D59" s="56">
        <v>0</v>
      </c>
    </row>
    <row r="62" spans="1:14" s="56" customFormat="1">
      <c r="B62" s="56" t="s">
        <v>280</v>
      </c>
      <c r="E62" s="158" t="e">
        <f>SUM(D63:D69)</f>
        <v>#REF!</v>
      </c>
    </row>
    <row r="63" spans="1:14">
      <c r="A63" s="58" t="s">
        <v>90</v>
      </c>
      <c r="C63" s="58" t="s">
        <v>124</v>
      </c>
      <c r="D63" s="152" t="e">
        <f>+#REF!</f>
        <v>#REF!</v>
      </c>
    </row>
    <row r="64" spans="1:14">
      <c r="A64" s="58" t="s">
        <v>91</v>
      </c>
      <c r="C64" s="58" t="s">
        <v>92</v>
      </c>
      <c r="D64" s="58" t="e">
        <f>+#REF!</f>
        <v>#REF!</v>
      </c>
    </row>
    <row r="65" spans="1:8">
      <c r="A65" s="58" t="s">
        <v>95</v>
      </c>
      <c r="C65" s="58" t="s">
        <v>96</v>
      </c>
      <c r="D65" s="58" t="e">
        <f>+#REF!</f>
        <v>#REF!</v>
      </c>
    </row>
    <row r="66" spans="1:8">
      <c r="A66" s="58" t="s">
        <v>97</v>
      </c>
      <c r="C66" s="58" t="s">
        <v>125</v>
      </c>
      <c r="D66" s="58" t="e">
        <f>+#REF!</f>
        <v>#REF!</v>
      </c>
    </row>
    <row r="67" spans="1:8">
      <c r="A67" s="58" t="s">
        <v>98</v>
      </c>
      <c r="C67" s="58" t="s">
        <v>126</v>
      </c>
      <c r="D67" s="58" t="e">
        <f>+#REF!</f>
        <v>#REF!</v>
      </c>
    </row>
    <row r="68" spans="1:8">
      <c r="A68" s="58" t="s">
        <v>99</v>
      </c>
      <c r="C68" s="58" t="s">
        <v>100</v>
      </c>
      <c r="D68" s="159" t="e">
        <f>+#REF!</f>
        <v>#REF!</v>
      </c>
    </row>
    <row r="69" spans="1:8">
      <c r="C69" s="58" t="s">
        <v>281</v>
      </c>
      <c r="D69" s="59" t="e">
        <f>+#REF!</f>
        <v>#REF!</v>
      </c>
    </row>
    <row r="71" spans="1:8">
      <c r="G71" s="154" t="s">
        <v>210</v>
      </c>
      <c r="H71" s="154" t="s">
        <v>257</v>
      </c>
    </row>
    <row r="72" spans="1:8" s="56" customFormat="1" ht="13.5" thickBot="1">
      <c r="B72" s="56" t="s">
        <v>282</v>
      </c>
      <c r="E72" s="160" t="e">
        <f>+E27-E29+E62</f>
        <v>#REF!</v>
      </c>
      <c r="G72" s="149">
        <v>253069190.67000002</v>
      </c>
      <c r="H72" s="149" t="e">
        <f>+E72-G72</f>
        <v>#REF!</v>
      </c>
    </row>
    <row r="73" spans="1:8" ht="13.5" thickTop="1"/>
    <row r="75" spans="1:8">
      <c r="G75" s="153"/>
    </row>
    <row r="76" spans="1:8">
      <c r="G76" s="153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</vt:lpstr>
      <vt:lpstr>II.B.1) conac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 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Usuario</cp:lastModifiedBy>
  <cp:lastPrinted>2021-09-29T18:07:28Z</cp:lastPrinted>
  <dcterms:created xsi:type="dcterms:W3CDTF">2020-05-18T16:21:23Z</dcterms:created>
  <dcterms:modified xsi:type="dcterms:W3CDTF">2022-01-20T18:26:19Z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